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計算功能規劃\"/>
    </mc:Choice>
  </mc:AlternateContent>
  <xr:revisionPtr revIDLastSave="0" documentId="8_{F7FB4B21-0082-470D-8FE2-FD1513A5A6EF}" xr6:coauthVersionLast="47" xr6:coauthVersionMax="47" xr10:uidLastSave="{00000000-0000-0000-0000-000000000000}"/>
  <bookViews>
    <workbookView xWindow="-120" yWindow="-120" windowWidth="29040" windowHeight="15720" xr2:uid="{30AE70CC-87E4-4C33-8900-444A3C7517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1" i="1" l="1"/>
  <c r="B32" i="1" s="1"/>
  <c r="B35" i="1" s="1"/>
  <c r="C31" i="1"/>
  <c r="C32" i="1" s="1"/>
  <c r="C35" i="1" s="1"/>
  <c r="D31" i="1"/>
  <c r="D32" i="1" s="1"/>
  <c r="D35" i="1" s="1"/>
  <c r="E31" i="1"/>
  <c r="E32" i="1" s="1"/>
  <c r="E35" i="1" s="1"/>
  <c r="F31" i="1"/>
  <c r="F32" i="1" s="1"/>
  <c r="F35" i="1" s="1"/>
  <c r="G31" i="1"/>
  <c r="G32" i="1" s="1"/>
  <c r="G35" i="1" s="1"/>
  <c r="H31" i="1"/>
  <c r="H32" i="1" s="1"/>
  <c r="H35" i="1" s="1"/>
  <c r="I31" i="1"/>
  <c r="I32" i="1" s="1"/>
  <c r="I35" i="1" s="1"/>
  <c r="J31" i="1"/>
  <c r="J32" i="1" s="1"/>
  <c r="J35" i="1" s="1"/>
  <c r="K31" i="1"/>
  <c r="K32" i="1" s="1"/>
  <c r="K35" i="1" s="1"/>
  <c r="L31" i="1"/>
  <c r="L32" i="1" s="1"/>
  <c r="L35" i="1" s="1"/>
  <c r="M31" i="1"/>
  <c r="M32" i="1" s="1"/>
  <c r="M35" i="1" s="1"/>
  <c r="N31" i="1"/>
  <c r="N32" i="1" s="1"/>
  <c r="N35" i="1" s="1"/>
  <c r="O31" i="1"/>
  <c r="O32" i="1" s="1"/>
  <c r="O35" i="1" s="1"/>
  <c r="P31" i="1"/>
  <c r="P32" i="1" s="1"/>
  <c r="P35" i="1" s="1"/>
  <c r="Q31" i="1"/>
  <c r="Q32" i="1" s="1"/>
  <c r="Q35" i="1" s="1"/>
  <c r="R31" i="1"/>
  <c r="R32" i="1" s="1"/>
  <c r="R35" i="1" s="1"/>
  <c r="S31" i="1"/>
  <c r="S32" i="1" s="1"/>
  <c r="S35" i="1" s="1"/>
  <c r="T31" i="1"/>
  <c r="T32" i="1" s="1"/>
  <c r="T35" i="1" s="1"/>
  <c r="U31" i="1"/>
  <c r="U32" i="1" s="1"/>
  <c r="U35" i="1" s="1"/>
  <c r="V31" i="1"/>
  <c r="V32" i="1" s="1"/>
  <c r="V35" i="1" s="1"/>
  <c r="W31" i="1"/>
  <c r="W32" i="1" s="1"/>
  <c r="W35" i="1" s="1"/>
  <c r="X31" i="1"/>
  <c r="X32" i="1" s="1"/>
  <c r="X35" i="1" s="1"/>
  <c r="Y31" i="1"/>
  <c r="Y32" i="1" s="1"/>
  <c r="Y35" i="1" s="1"/>
  <c r="Z31" i="1"/>
  <c r="Z32" i="1" s="1"/>
  <c r="Z35" i="1" s="1"/>
  <c r="AA31" i="1"/>
  <c r="AA32" i="1" s="1"/>
  <c r="AA35" i="1" s="1"/>
  <c r="AB31" i="1"/>
  <c r="AB32" i="1" s="1"/>
  <c r="AB35" i="1" s="1"/>
  <c r="AC31" i="1"/>
  <c r="AC32" i="1" s="1"/>
  <c r="AC35" i="1" s="1"/>
  <c r="AD31" i="1"/>
  <c r="AD32" i="1" s="1"/>
  <c r="AD35" i="1" s="1"/>
  <c r="AE31" i="1"/>
  <c r="AE32" i="1" s="1"/>
  <c r="AE35" i="1" s="1"/>
  <c r="AF31" i="1"/>
  <c r="AF32" i="1" s="1"/>
  <c r="AF35" i="1" s="1"/>
  <c r="AG31" i="1"/>
  <c r="AG32" i="1" s="1"/>
  <c r="AG35" i="1" s="1"/>
  <c r="AH31" i="1"/>
  <c r="AH32" i="1" s="1"/>
  <c r="AH35" i="1" s="1"/>
  <c r="AI31" i="1"/>
  <c r="AI32" i="1" s="1"/>
  <c r="AI35" i="1" s="1"/>
  <c r="AJ31" i="1"/>
  <c r="AJ32" i="1" s="1"/>
  <c r="AJ35" i="1" s="1"/>
  <c r="AK31" i="1"/>
  <c r="AK32" i="1" s="1"/>
  <c r="AK35" i="1" s="1"/>
  <c r="AM31" i="1"/>
  <c r="AM32" i="1" s="1"/>
  <c r="AM35" i="1" s="1"/>
  <c r="AL31" i="1"/>
  <c r="AL32" i="1" s="1"/>
  <c r="AL35" i="1" s="1"/>
  <c r="B22" i="1"/>
  <c r="B23" i="1" s="1"/>
  <c r="B26" i="1" s="1"/>
  <c r="C22" i="1"/>
  <c r="C23" i="1" s="1"/>
  <c r="C26" i="1" s="1"/>
  <c r="D22" i="1"/>
  <c r="D23" i="1" s="1"/>
  <c r="D26" i="1" s="1"/>
  <c r="E22" i="1"/>
  <c r="E23" i="1" s="1"/>
  <c r="E26" i="1" s="1"/>
  <c r="F22" i="1"/>
  <c r="F23" i="1" s="1"/>
  <c r="F26" i="1" s="1"/>
  <c r="G22" i="1"/>
  <c r="H22" i="1"/>
  <c r="I22" i="1"/>
  <c r="I23" i="1" s="1"/>
  <c r="I26" i="1" s="1"/>
  <c r="J22" i="1"/>
  <c r="J23" i="1" s="1"/>
  <c r="J26" i="1" s="1"/>
  <c r="K22" i="1"/>
  <c r="L22" i="1"/>
  <c r="L23" i="1" s="1"/>
  <c r="L26" i="1" s="1"/>
  <c r="M22" i="1"/>
  <c r="N22" i="1"/>
  <c r="N23" i="1" s="1"/>
  <c r="N26" i="1" s="1"/>
  <c r="O22" i="1"/>
  <c r="O23" i="1" s="1"/>
  <c r="O26" i="1" s="1"/>
  <c r="P22" i="1"/>
  <c r="P23" i="1" s="1"/>
  <c r="P26" i="1" s="1"/>
  <c r="Q22" i="1"/>
  <c r="Q23" i="1" s="1"/>
  <c r="Q26" i="1" s="1"/>
  <c r="R22" i="1"/>
  <c r="R23" i="1" s="1"/>
  <c r="R26" i="1" s="1"/>
  <c r="S22" i="1"/>
  <c r="S23" i="1" s="1"/>
  <c r="S26" i="1" s="1"/>
  <c r="T22" i="1"/>
  <c r="T23" i="1" s="1"/>
  <c r="T26" i="1" s="1"/>
  <c r="U22" i="1"/>
  <c r="U23" i="1" s="1"/>
  <c r="U26" i="1" s="1"/>
  <c r="V22" i="1"/>
  <c r="V23" i="1" s="1"/>
  <c r="V26" i="1" s="1"/>
  <c r="W22" i="1"/>
  <c r="W23" i="1" s="1"/>
  <c r="W26" i="1" s="1"/>
  <c r="X22" i="1"/>
  <c r="X23" i="1" s="1"/>
  <c r="X26" i="1" s="1"/>
  <c r="Y22" i="1"/>
  <c r="Y23" i="1" s="1"/>
  <c r="Y26" i="1" s="1"/>
  <c r="Z22" i="1"/>
  <c r="Z23" i="1" s="1"/>
  <c r="Z26" i="1" s="1"/>
  <c r="AA22" i="1"/>
  <c r="AA23" i="1" s="1"/>
  <c r="AA26" i="1" s="1"/>
  <c r="AB22" i="1"/>
  <c r="AB23" i="1" s="1"/>
  <c r="AB26" i="1" s="1"/>
  <c r="AC22" i="1"/>
  <c r="AC23" i="1" s="1"/>
  <c r="AC26" i="1" s="1"/>
  <c r="AD22" i="1"/>
  <c r="AD23" i="1" s="1"/>
  <c r="AD26" i="1" s="1"/>
  <c r="AE22" i="1"/>
  <c r="AE23" i="1" s="1"/>
  <c r="AE26" i="1" s="1"/>
  <c r="AF22" i="1"/>
  <c r="AF23" i="1" s="1"/>
  <c r="AF26" i="1" s="1"/>
  <c r="AG22" i="1"/>
  <c r="AG23" i="1" s="1"/>
  <c r="AG26" i="1" s="1"/>
  <c r="AH22" i="1"/>
  <c r="AH23" i="1" s="1"/>
  <c r="AH26" i="1" s="1"/>
  <c r="AI22" i="1"/>
  <c r="AI23" i="1" s="1"/>
  <c r="AI26" i="1" s="1"/>
  <c r="AJ22" i="1"/>
  <c r="AJ23" i="1" s="1"/>
  <c r="AJ26" i="1" s="1"/>
  <c r="AK22" i="1"/>
  <c r="AK23" i="1" s="1"/>
  <c r="AK26" i="1" s="1"/>
  <c r="G23" i="1"/>
  <c r="G26" i="1" s="1"/>
  <c r="H23" i="1"/>
  <c r="H26" i="1" s="1"/>
  <c r="K23" i="1"/>
  <c r="K26" i="1" s="1"/>
  <c r="M23" i="1"/>
  <c r="M26" i="1" s="1"/>
  <c r="AM22" i="1"/>
  <c r="AL22" i="1"/>
  <c r="V13" i="1"/>
  <c r="V14" i="1" s="1"/>
  <c r="V17" i="1" s="1"/>
  <c r="W13" i="1"/>
  <c r="W14" i="1" s="1"/>
  <c r="W17" i="1" s="1"/>
  <c r="X13" i="1"/>
  <c r="X14" i="1" s="1"/>
  <c r="X17" i="1" s="1"/>
  <c r="Y13" i="1"/>
  <c r="Y14" i="1" s="1"/>
  <c r="Y17" i="1" s="1"/>
  <c r="Z13" i="1"/>
  <c r="Z14" i="1" s="1"/>
  <c r="Z17" i="1" s="1"/>
  <c r="AA13" i="1"/>
  <c r="AA14" i="1" s="1"/>
  <c r="AA17" i="1" s="1"/>
  <c r="AB13" i="1"/>
  <c r="AB14" i="1" s="1"/>
  <c r="AB17" i="1" s="1"/>
  <c r="AC13" i="1"/>
  <c r="AC14" i="1" s="1"/>
  <c r="AC17" i="1" s="1"/>
  <c r="AD13" i="1"/>
  <c r="AD14" i="1" s="1"/>
  <c r="AD17" i="1" s="1"/>
  <c r="AE13" i="1"/>
  <c r="AE14" i="1" s="1"/>
  <c r="AE17" i="1" s="1"/>
  <c r="AF13" i="1"/>
  <c r="AF14" i="1" s="1"/>
  <c r="AF17" i="1" s="1"/>
  <c r="AG13" i="1"/>
  <c r="AG14" i="1" s="1"/>
  <c r="AG17" i="1" s="1"/>
  <c r="AH13" i="1"/>
  <c r="AI13" i="1"/>
  <c r="AJ13" i="1"/>
  <c r="AJ14" i="1" s="1"/>
  <c r="AJ17" i="1" s="1"/>
  <c r="AK13" i="1"/>
  <c r="AK14" i="1" s="1"/>
  <c r="AK17" i="1" s="1"/>
  <c r="AH14" i="1"/>
  <c r="AH17" i="1" s="1"/>
  <c r="AI14" i="1"/>
  <c r="AI17" i="1" s="1"/>
  <c r="R13" i="1"/>
  <c r="R14" i="1" s="1"/>
  <c r="R17" i="1" s="1"/>
  <c r="S13" i="1"/>
  <c r="S14" i="1" s="1"/>
  <c r="S17" i="1" s="1"/>
  <c r="T13" i="1"/>
  <c r="T14" i="1" s="1"/>
  <c r="T17" i="1" s="1"/>
  <c r="U13" i="1"/>
  <c r="U14" i="1" s="1"/>
  <c r="U17" i="1" s="1"/>
  <c r="P13" i="1"/>
  <c r="P14" i="1" s="1"/>
  <c r="P17" i="1" s="1"/>
  <c r="Q13" i="1"/>
  <c r="Q14" i="1" s="1"/>
  <c r="Q17" i="1" s="1"/>
  <c r="D13" i="1"/>
  <c r="E13" i="1"/>
  <c r="E14" i="1" s="1"/>
  <c r="E17" i="1" s="1"/>
  <c r="F13" i="1"/>
  <c r="F14" i="1" s="1"/>
  <c r="F17" i="1" s="1"/>
  <c r="G13" i="1"/>
  <c r="G14" i="1" s="1"/>
  <c r="G17" i="1" s="1"/>
  <c r="H13" i="1"/>
  <c r="H14" i="1" s="1"/>
  <c r="H17" i="1" s="1"/>
  <c r="I13" i="1"/>
  <c r="I14" i="1" s="1"/>
  <c r="I17" i="1" s="1"/>
  <c r="J13" i="1"/>
  <c r="J14" i="1" s="1"/>
  <c r="J17" i="1" s="1"/>
  <c r="K13" i="1"/>
  <c r="K14" i="1" s="1"/>
  <c r="K17" i="1" s="1"/>
  <c r="L13" i="1"/>
  <c r="L14" i="1" s="1"/>
  <c r="L17" i="1" s="1"/>
  <c r="M13" i="1"/>
  <c r="M14" i="1" s="1"/>
  <c r="M17" i="1" s="1"/>
  <c r="N13" i="1"/>
  <c r="N14" i="1" s="1"/>
  <c r="N17" i="1" s="1"/>
  <c r="O13" i="1"/>
  <c r="O14" i="1" s="1"/>
  <c r="O17" i="1" s="1"/>
  <c r="AL13" i="1"/>
  <c r="AL14" i="1" s="1"/>
  <c r="AL17" i="1" s="1"/>
  <c r="AM13" i="1"/>
  <c r="AM14" i="1" s="1"/>
  <c r="AM17" i="1" s="1"/>
  <c r="C13" i="1"/>
  <c r="C14" i="1" s="1"/>
  <c r="C17" i="1" s="1"/>
  <c r="B13" i="1"/>
  <c r="B14" i="1" s="1"/>
  <c r="B17" i="1" s="1"/>
  <c r="F4" i="1"/>
  <c r="F5" i="1" s="1"/>
  <c r="F8" i="1" s="1"/>
  <c r="G4" i="1"/>
  <c r="G5" i="1" s="1"/>
  <c r="G8" i="1" s="1"/>
  <c r="H4" i="1"/>
  <c r="H5" i="1" s="1"/>
  <c r="H8" i="1" s="1"/>
  <c r="I4" i="1"/>
  <c r="I5" i="1" s="1"/>
  <c r="I8" i="1" s="1"/>
  <c r="J4" i="1"/>
  <c r="J5" i="1" s="1"/>
  <c r="J8" i="1" s="1"/>
  <c r="K4" i="1"/>
  <c r="K5" i="1" s="1"/>
  <c r="K8" i="1" s="1"/>
  <c r="L4" i="1"/>
  <c r="L5" i="1" s="1"/>
  <c r="L8" i="1" s="1"/>
  <c r="M4" i="1"/>
  <c r="M5" i="1" s="1"/>
  <c r="M8" i="1" s="1"/>
  <c r="N4" i="1"/>
  <c r="N5" i="1" s="1"/>
  <c r="N8" i="1" s="1"/>
  <c r="O4" i="1"/>
  <c r="O5" i="1" s="1"/>
  <c r="O8" i="1" s="1"/>
  <c r="P4" i="1"/>
  <c r="P5" i="1" s="1"/>
  <c r="P8" i="1" s="1"/>
  <c r="Q4" i="1"/>
  <c r="Q5" i="1" s="1"/>
  <c r="Q8" i="1" s="1"/>
  <c r="R4" i="1"/>
  <c r="R5" i="1" s="1"/>
  <c r="R8" i="1" s="1"/>
  <c r="S4" i="1"/>
  <c r="S5" i="1" s="1"/>
  <c r="S8" i="1" s="1"/>
  <c r="D4" i="1"/>
  <c r="D5" i="1" s="1"/>
  <c r="D8" i="1" s="1"/>
  <c r="E4" i="1"/>
  <c r="E5" i="1" s="1"/>
  <c r="E8" i="1" s="1"/>
  <c r="C4" i="1"/>
  <c r="C5" i="1" s="1"/>
  <c r="C8" i="1" s="1"/>
  <c r="B4" i="1"/>
  <c r="B5" i="1" s="1"/>
  <c r="B8" i="1" s="1"/>
  <c r="T4" i="1"/>
  <c r="U4" i="1"/>
  <c r="T5" i="1"/>
  <c r="U5" i="1"/>
  <c r="U8" i="1" s="1"/>
  <c r="T8" i="1"/>
  <c r="V4" i="1"/>
  <c r="V5" i="1" s="1"/>
  <c r="V8" i="1" s="1"/>
  <c r="W4" i="1"/>
  <c r="W5" i="1" s="1"/>
  <c r="W8" i="1" s="1"/>
  <c r="X4" i="1"/>
  <c r="X5" i="1" s="1"/>
  <c r="X8" i="1" s="1"/>
  <c r="Y4" i="1"/>
  <c r="Y5" i="1" s="1"/>
  <c r="Y8" i="1" s="1"/>
  <c r="Z4" i="1"/>
  <c r="Z5" i="1" s="1"/>
  <c r="Z8" i="1" s="1"/>
  <c r="AA4" i="1"/>
  <c r="AA5" i="1" s="1"/>
  <c r="AA8" i="1" s="1"/>
  <c r="AB4" i="1"/>
  <c r="AB5" i="1" s="1"/>
  <c r="AB8" i="1" s="1"/>
  <c r="AC4" i="1"/>
  <c r="AC5" i="1" s="1"/>
  <c r="AC8" i="1" s="1"/>
  <c r="AD4" i="1"/>
  <c r="AD5" i="1" s="1"/>
  <c r="AD8" i="1" s="1"/>
  <c r="AE4" i="1"/>
  <c r="AE5" i="1" s="1"/>
  <c r="AE8" i="1" s="1"/>
  <c r="AF4" i="1"/>
  <c r="AF5" i="1" s="1"/>
  <c r="AF8" i="1" s="1"/>
  <c r="AG4" i="1"/>
  <c r="AG5" i="1" s="1"/>
  <c r="AG8" i="1" s="1"/>
  <c r="AH4" i="1"/>
  <c r="AH5" i="1" s="1"/>
  <c r="AH8" i="1" s="1"/>
  <c r="AI4" i="1"/>
  <c r="AI5" i="1" s="1"/>
  <c r="AI8" i="1" s="1"/>
  <c r="AJ4" i="1"/>
  <c r="AJ5" i="1" s="1"/>
  <c r="AJ8" i="1" s="1"/>
  <c r="AK4" i="1"/>
  <c r="AK5" i="1" s="1"/>
  <c r="AK8" i="1" s="1"/>
  <c r="AM4" i="1"/>
  <c r="AM5" i="1" s="1"/>
  <c r="AM8" i="1" s="1"/>
  <c r="AL4" i="1"/>
  <c r="AL5" i="1" s="1"/>
  <c r="AL8" i="1" s="1"/>
  <c r="D14" i="1"/>
  <c r="D17" i="1" s="1"/>
  <c r="AM23" i="1"/>
  <c r="AM26" i="1" s="1"/>
  <c r="AL23" i="1"/>
  <c r="AL26" i="1" s="1"/>
</calcChain>
</file>

<file path=xl/sharedStrings.xml><?xml version="1.0" encoding="utf-8"?>
<sst xmlns="http://schemas.openxmlformats.org/spreadsheetml/2006/main" count="336" uniqueCount="12">
  <si>
    <t>rpm</t>
  </si>
  <si>
    <r>
      <rPr>
        <sz val="14"/>
        <color rgb="FF000000"/>
        <rFont val="微軟正黑體"/>
        <family val="2"/>
        <charset val="136"/>
      </rPr>
      <t>冷凍噸範圍</t>
    </r>
    <r>
      <rPr>
        <sz val="14"/>
        <color rgb="FF000000"/>
        <rFont val="Calibri"/>
        <family val="2"/>
      </rPr>
      <t>RT</t>
    </r>
    <phoneticPr fontId="1" type="noConversion"/>
  </si>
  <si>
    <r>
      <rPr>
        <sz val="14"/>
        <color rgb="FF000000"/>
        <rFont val="微軟正黑體"/>
        <family val="2"/>
        <charset val="136"/>
      </rPr>
      <t>揚程</t>
    </r>
    <r>
      <rPr>
        <sz val="14"/>
        <color rgb="FF000000"/>
        <rFont val="Calibri"/>
        <family val="2"/>
      </rPr>
      <t>(H)m</t>
    </r>
    <phoneticPr fontId="1" type="noConversion"/>
  </si>
  <si>
    <r>
      <rPr>
        <sz val="14"/>
        <color rgb="FF000000"/>
        <rFont val="微軟正黑體"/>
        <family val="2"/>
        <charset val="136"/>
      </rPr>
      <t>分類</t>
    </r>
    <phoneticPr fontId="1" type="noConversion"/>
  </si>
  <si>
    <r>
      <rPr>
        <sz val="14"/>
        <color rgb="FF000000"/>
        <rFont val="微軟正黑體"/>
        <family val="2"/>
        <charset val="136"/>
      </rPr>
      <t>冰水</t>
    </r>
    <phoneticPr fontId="1" type="noConversion"/>
  </si>
  <si>
    <r>
      <rPr>
        <sz val="14"/>
        <color rgb="FF000000"/>
        <rFont val="微軟正黑體"/>
        <family val="2"/>
        <charset val="136"/>
      </rPr>
      <t>冷卻水</t>
    </r>
    <phoneticPr fontId="1" type="noConversion"/>
  </si>
  <si>
    <r>
      <rPr>
        <sz val="14"/>
        <color rgb="FF000000"/>
        <rFont val="微軟正黑體"/>
        <family val="2"/>
        <charset val="136"/>
      </rPr>
      <t>流量</t>
    </r>
    <r>
      <rPr>
        <sz val="14"/>
        <color rgb="FF000000"/>
        <rFont val="Calibri"/>
        <family val="2"/>
      </rPr>
      <t>Lpm</t>
    </r>
  </si>
  <si>
    <r>
      <rPr>
        <sz val="14"/>
        <color rgb="FF000000"/>
        <rFont val="微軟正黑體"/>
        <family val="2"/>
        <charset val="136"/>
      </rPr>
      <t>流量</t>
    </r>
    <r>
      <rPr>
        <sz val="14"/>
        <color rgb="FF000000"/>
        <rFont val="Calibri"/>
        <family val="2"/>
      </rPr>
      <t>cmm</t>
    </r>
    <phoneticPr fontId="1" type="noConversion"/>
  </si>
  <si>
    <r>
      <rPr>
        <sz val="14"/>
        <color rgb="FF000000"/>
        <rFont val="微軟正黑體"/>
        <family val="2"/>
        <charset val="136"/>
      </rPr>
      <t>型式</t>
    </r>
    <phoneticPr fontId="1" type="noConversion"/>
  </si>
  <si>
    <r>
      <rPr>
        <sz val="14"/>
        <color rgb="FF000000"/>
        <rFont val="微軟正黑體"/>
        <family val="2"/>
        <charset val="136"/>
      </rPr>
      <t>單吸</t>
    </r>
    <phoneticPr fontId="1" type="noConversion"/>
  </si>
  <si>
    <r>
      <rPr>
        <sz val="14"/>
        <color rgb="FF000000"/>
        <rFont val="微軟正黑體"/>
        <family val="2"/>
        <charset val="136"/>
      </rPr>
      <t>雙吸</t>
    </r>
    <phoneticPr fontId="1" type="noConversion"/>
  </si>
  <si>
    <r>
      <rPr>
        <sz val="14"/>
        <color rgb="FF000000"/>
        <rFont val="微軟正黑體"/>
        <family val="2"/>
        <charset val="136"/>
      </rPr>
      <t>比速率</t>
    </r>
    <r>
      <rPr>
        <sz val="14"/>
        <color rgb="FF000000"/>
        <rFont val="Calibri"/>
        <family val="2"/>
      </rPr>
      <t>Ns-cmm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</si>
</sst>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000000"/>
      <name val="Calibri"/>
      <family val="2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1879-1240-43F3-9EB0-38FC8563108B}">
  <dimension ref="A1:AM35"/>
  <sheetViews>
    <sheetView tabSelected="1" zoomScale="82" zoomScaleNormal="82" workbookViewId="0">
      <selection activeCell="E4" sqref="E4"/>
    </sheetView>
  </sheetViews>
  <sheetFormatPr defaultColWidth="8.75" defaultRowHeight="18.75" x14ac:dyDescent="0.25"/>
  <cols>
    <col min="1" max="1" width="24.75" style="4" customWidth="1"/>
    <col min="2" max="2" width="10.25" style="4" customWidth="1"/>
    <col min="3" max="5" width="11" style="4" customWidth="1"/>
    <col min="6" max="6" width="11.125" style="4" bestFit="1" customWidth="1"/>
    <col min="7" max="9" width="13" style="4" customWidth="1"/>
    <col min="10" max="10" width="11.125" style="4" bestFit="1" customWidth="1"/>
    <col min="11" max="13" width="12.875" style="4" customWidth="1"/>
    <col min="14" max="14" width="11.125" style="4" bestFit="1" customWidth="1"/>
    <col min="15" max="17" width="11.75" style="4" customWidth="1"/>
    <col min="18" max="18" width="10.125" style="4" customWidth="1"/>
    <col min="19" max="23" width="12" style="4" customWidth="1"/>
    <col min="24" max="24" width="11.75" style="4" customWidth="1"/>
    <col min="25" max="37" width="12" style="4" customWidth="1"/>
    <col min="38" max="38" width="11.5" style="4" bestFit="1" customWidth="1"/>
    <col min="39" max="39" width="10.25" style="4" customWidth="1"/>
    <col min="40" max="16384" width="8.75" style="4"/>
  </cols>
  <sheetData>
    <row r="1" spans="1:39" x14ac:dyDescent="0.25">
      <c r="A1" s="1" t="s">
        <v>1</v>
      </c>
      <c r="B1" s="8">
        <v>100</v>
      </c>
      <c r="C1" s="8"/>
      <c r="D1" s="10">
        <v>150</v>
      </c>
      <c r="E1" s="11"/>
      <c r="F1" s="8">
        <v>200</v>
      </c>
      <c r="G1" s="8"/>
      <c r="H1" s="10">
        <v>250</v>
      </c>
      <c r="I1" s="11"/>
      <c r="J1" s="8">
        <v>300</v>
      </c>
      <c r="K1" s="8"/>
      <c r="L1" s="10">
        <v>350</v>
      </c>
      <c r="M1" s="11"/>
      <c r="N1" s="8">
        <v>400</v>
      </c>
      <c r="O1" s="8"/>
      <c r="P1" s="10">
        <v>450</v>
      </c>
      <c r="Q1" s="11"/>
      <c r="R1" s="9">
        <v>500</v>
      </c>
      <c r="S1" s="9"/>
      <c r="T1" s="6">
        <v>550</v>
      </c>
      <c r="U1" s="7"/>
      <c r="V1" s="6">
        <v>600</v>
      </c>
      <c r="W1" s="7"/>
      <c r="X1" s="6">
        <v>650</v>
      </c>
      <c r="Y1" s="7"/>
      <c r="Z1" s="6">
        <v>700</v>
      </c>
      <c r="AA1" s="7"/>
      <c r="AB1" s="6">
        <v>750</v>
      </c>
      <c r="AC1" s="7"/>
      <c r="AD1" s="6">
        <v>800</v>
      </c>
      <c r="AE1" s="7"/>
      <c r="AF1" s="6">
        <v>850</v>
      </c>
      <c r="AG1" s="7"/>
      <c r="AH1" s="6">
        <v>900</v>
      </c>
      <c r="AI1" s="7"/>
      <c r="AJ1" s="6">
        <v>950</v>
      </c>
      <c r="AK1" s="7"/>
      <c r="AL1" s="12">
        <v>1000</v>
      </c>
      <c r="AM1" s="12"/>
    </row>
    <row r="2" spans="1:39" x14ac:dyDescent="0.25">
      <c r="A2" s="1" t="s">
        <v>2</v>
      </c>
      <c r="B2" s="8">
        <v>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24.75" customHeight="1" x14ac:dyDescent="0.25">
      <c r="A3" s="2" t="s">
        <v>3</v>
      </c>
      <c r="B3" s="2" t="s">
        <v>4</v>
      </c>
      <c r="C3" s="2" t="s">
        <v>5</v>
      </c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2" t="s">
        <v>5</v>
      </c>
      <c r="J3" s="2" t="s">
        <v>4</v>
      </c>
      <c r="K3" s="2" t="s">
        <v>5</v>
      </c>
      <c r="L3" s="2" t="s">
        <v>4</v>
      </c>
      <c r="M3" s="2" t="s">
        <v>5</v>
      </c>
      <c r="N3" s="2" t="s">
        <v>4</v>
      </c>
      <c r="O3" s="2" t="s">
        <v>5</v>
      </c>
      <c r="P3" s="2" t="s">
        <v>4</v>
      </c>
      <c r="Q3" s="2" t="s">
        <v>5</v>
      </c>
      <c r="R3" s="2" t="s">
        <v>4</v>
      </c>
      <c r="S3" s="2" t="s">
        <v>5</v>
      </c>
      <c r="T3" s="2" t="s">
        <v>4</v>
      </c>
      <c r="U3" s="2" t="s">
        <v>5</v>
      </c>
      <c r="V3" s="2" t="s">
        <v>4</v>
      </c>
      <c r="W3" s="2" t="s">
        <v>5</v>
      </c>
      <c r="X3" s="2" t="s">
        <v>4</v>
      </c>
      <c r="Y3" s="2" t="s">
        <v>5</v>
      </c>
      <c r="Z3" s="2" t="s">
        <v>4</v>
      </c>
      <c r="AA3" s="2" t="s">
        <v>5</v>
      </c>
      <c r="AB3" s="2" t="s">
        <v>4</v>
      </c>
      <c r="AC3" s="2" t="s">
        <v>5</v>
      </c>
      <c r="AD3" s="2" t="s">
        <v>4</v>
      </c>
      <c r="AE3" s="2" t="s">
        <v>5</v>
      </c>
      <c r="AF3" s="2" t="s">
        <v>4</v>
      </c>
      <c r="AG3" s="2" t="s">
        <v>5</v>
      </c>
      <c r="AH3" s="2" t="s">
        <v>4</v>
      </c>
      <c r="AI3" s="2" t="s">
        <v>5</v>
      </c>
      <c r="AJ3" s="2" t="s">
        <v>4</v>
      </c>
      <c r="AK3" s="2" t="s">
        <v>5</v>
      </c>
      <c r="AL3" s="2" t="s">
        <v>4</v>
      </c>
      <c r="AM3" s="2" t="s">
        <v>5</v>
      </c>
    </row>
    <row r="4" spans="1:39" x14ac:dyDescent="0.25">
      <c r="A4" s="2" t="s">
        <v>6</v>
      </c>
      <c r="B4" s="2">
        <f>10*B1</f>
        <v>1000</v>
      </c>
      <c r="C4" s="2">
        <f>12.5*B1</f>
        <v>1250</v>
      </c>
      <c r="D4" s="2">
        <f>10*D1</f>
        <v>1500</v>
      </c>
      <c r="E4" s="2">
        <f>12.5*D1</f>
        <v>1875</v>
      </c>
      <c r="F4" s="2">
        <f t="shared" ref="F4" si="0">10*F1</f>
        <v>2000</v>
      </c>
      <c r="G4" s="2">
        <f t="shared" ref="G4" si="1">12.5*F1</f>
        <v>2500</v>
      </c>
      <c r="H4" s="2">
        <f t="shared" ref="H4" si="2">10*H1</f>
        <v>2500</v>
      </c>
      <c r="I4" s="2">
        <f t="shared" ref="I4" si="3">12.5*H1</f>
        <v>3125</v>
      </c>
      <c r="J4" s="2">
        <f t="shared" ref="J4" si="4">10*J1</f>
        <v>3000</v>
      </c>
      <c r="K4" s="2">
        <f t="shared" ref="K4" si="5">12.5*J1</f>
        <v>3750</v>
      </c>
      <c r="L4" s="2">
        <f t="shared" ref="L4" si="6">10*L1</f>
        <v>3500</v>
      </c>
      <c r="M4" s="2">
        <f t="shared" ref="M4" si="7">12.5*L1</f>
        <v>4375</v>
      </c>
      <c r="N4" s="2">
        <f t="shared" ref="N4" si="8">10*N1</f>
        <v>4000</v>
      </c>
      <c r="O4" s="2">
        <f t="shared" ref="O4" si="9">12.5*N1</f>
        <v>5000</v>
      </c>
      <c r="P4" s="2">
        <f t="shared" ref="P4" si="10">10*P1</f>
        <v>4500</v>
      </c>
      <c r="Q4" s="2">
        <f t="shared" ref="Q4" si="11">12.5*P1</f>
        <v>5625</v>
      </c>
      <c r="R4" s="2">
        <f t="shared" ref="R4" si="12">10*R1</f>
        <v>5000</v>
      </c>
      <c r="S4" s="2">
        <f t="shared" ref="S4" si="13">12.5*R1</f>
        <v>6250</v>
      </c>
      <c r="T4" s="2">
        <f t="shared" ref="T4" si="14">T1*10</f>
        <v>5500</v>
      </c>
      <c r="U4" s="2">
        <f t="shared" ref="U4" si="15">12.5*T1</f>
        <v>6875</v>
      </c>
      <c r="V4" s="2">
        <f t="shared" ref="V4" si="16">V1*10</f>
        <v>6000</v>
      </c>
      <c r="W4" s="2">
        <f t="shared" ref="W4" si="17">12.5*V1</f>
        <v>7500</v>
      </c>
      <c r="X4" s="2">
        <f t="shared" ref="X4" si="18">X1*10</f>
        <v>6500</v>
      </c>
      <c r="Y4" s="2">
        <f t="shared" ref="Y4" si="19">12.5*X1</f>
        <v>8125</v>
      </c>
      <c r="Z4" s="2">
        <f t="shared" ref="Z4" si="20">Z1*10</f>
        <v>7000</v>
      </c>
      <c r="AA4" s="2">
        <f t="shared" ref="AA4" si="21">12.5*Z1</f>
        <v>8750</v>
      </c>
      <c r="AB4" s="2">
        <f t="shared" ref="AB4" si="22">AB1*10</f>
        <v>7500</v>
      </c>
      <c r="AC4" s="2">
        <f t="shared" ref="AC4" si="23">12.5*AB1</f>
        <v>9375</v>
      </c>
      <c r="AD4" s="2">
        <f t="shared" ref="AD4" si="24">AD1*10</f>
        <v>8000</v>
      </c>
      <c r="AE4" s="2">
        <f t="shared" ref="AE4" si="25">12.5*AD1</f>
        <v>10000</v>
      </c>
      <c r="AF4" s="2">
        <f t="shared" ref="AF4" si="26">AF1*10</f>
        <v>8500</v>
      </c>
      <c r="AG4" s="2">
        <f t="shared" ref="AG4" si="27">12.5*AF1</f>
        <v>10625</v>
      </c>
      <c r="AH4" s="2">
        <f t="shared" ref="AH4" si="28">AH1*10</f>
        <v>9000</v>
      </c>
      <c r="AI4" s="2">
        <f t="shared" ref="AI4" si="29">12.5*AH1</f>
        <v>11250</v>
      </c>
      <c r="AJ4" s="2">
        <f t="shared" ref="AJ4" si="30">AJ1*10</f>
        <v>9500</v>
      </c>
      <c r="AK4" s="2">
        <f t="shared" ref="AK4" si="31">12.5*AJ1</f>
        <v>11875</v>
      </c>
      <c r="AL4" s="2">
        <f>AL1*10</f>
        <v>10000</v>
      </c>
      <c r="AM4" s="2">
        <f>12.5*AL1</f>
        <v>12500</v>
      </c>
    </row>
    <row r="5" spans="1:39" x14ac:dyDescent="0.25">
      <c r="A5" s="2" t="s">
        <v>7</v>
      </c>
      <c r="B5" s="2">
        <f t="shared" ref="B5:AM5" si="32">B4/1000</f>
        <v>1</v>
      </c>
      <c r="C5" s="2">
        <f t="shared" si="32"/>
        <v>1.25</v>
      </c>
      <c r="D5" s="2">
        <f t="shared" ref="D5" si="33">D4/1000</f>
        <v>1.5</v>
      </c>
      <c r="E5" s="2">
        <f t="shared" ref="E5" si="34">E4/1000</f>
        <v>1.875</v>
      </c>
      <c r="F5" s="2">
        <f t="shared" si="32"/>
        <v>2</v>
      </c>
      <c r="G5" s="2">
        <f t="shared" si="32"/>
        <v>2.5</v>
      </c>
      <c r="H5" s="2">
        <f t="shared" ref="H5" si="35">H4/1000</f>
        <v>2.5</v>
      </c>
      <c r="I5" s="2">
        <f t="shared" ref="I5" si="36">I4/1000</f>
        <v>3.125</v>
      </c>
      <c r="J5" s="2">
        <f t="shared" si="32"/>
        <v>3</v>
      </c>
      <c r="K5" s="2">
        <f t="shared" si="32"/>
        <v>3.75</v>
      </c>
      <c r="L5" s="2">
        <f t="shared" ref="L5" si="37">L4/1000</f>
        <v>3.5</v>
      </c>
      <c r="M5" s="2">
        <f t="shared" ref="M5" si="38">M4/1000</f>
        <v>4.375</v>
      </c>
      <c r="N5" s="2">
        <f t="shared" si="32"/>
        <v>4</v>
      </c>
      <c r="O5" s="2">
        <f t="shared" si="32"/>
        <v>5</v>
      </c>
      <c r="P5" s="2">
        <f t="shared" ref="P5" si="39">P4/1000</f>
        <v>4.5</v>
      </c>
      <c r="Q5" s="2">
        <f t="shared" ref="Q5" si="40">Q4/1000</f>
        <v>5.625</v>
      </c>
      <c r="R5" s="2">
        <f t="shared" si="32"/>
        <v>5</v>
      </c>
      <c r="S5" s="2">
        <f t="shared" si="32"/>
        <v>6.25</v>
      </c>
      <c r="T5" s="2">
        <f t="shared" ref="T5" si="41">T4/1000</f>
        <v>5.5</v>
      </c>
      <c r="U5" s="2">
        <f t="shared" ref="U5" si="42">U4/1000</f>
        <v>6.875</v>
      </c>
      <c r="V5" s="2">
        <f t="shared" ref="V5" si="43">V4/1000</f>
        <v>6</v>
      </c>
      <c r="W5" s="2">
        <f t="shared" ref="W5" si="44">W4/1000</f>
        <v>7.5</v>
      </c>
      <c r="X5" s="2">
        <f t="shared" ref="X5" si="45">X4/1000</f>
        <v>6.5</v>
      </c>
      <c r="Y5" s="2">
        <f t="shared" ref="Y5" si="46">Y4/1000</f>
        <v>8.125</v>
      </c>
      <c r="Z5" s="2">
        <f t="shared" ref="Z5" si="47">Z4/1000</f>
        <v>7</v>
      </c>
      <c r="AA5" s="2">
        <f t="shared" ref="AA5" si="48">AA4/1000</f>
        <v>8.75</v>
      </c>
      <c r="AB5" s="2">
        <f t="shared" ref="AB5" si="49">AB4/1000</f>
        <v>7.5</v>
      </c>
      <c r="AC5" s="2">
        <f t="shared" ref="AC5" si="50">AC4/1000</f>
        <v>9.375</v>
      </c>
      <c r="AD5" s="2">
        <f t="shared" ref="AD5" si="51">AD4/1000</f>
        <v>8</v>
      </c>
      <c r="AE5" s="2">
        <f t="shared" ref="AE5" si="52">AE4/1000</f>
        <v>10</v>
      </c>
      <c r="AF5" s="2">
        <f t="shared" ref="AF5" si="53">AF4/1000</f>
        <v>8.5</v>
      </c>
      <c r="AG5" s="2">
        <f t="shared" ref="AG5" si="54">AG4/1000</f>
        <v>10.625</v>
      </c>
      <c r="AH5" s="2">
        <f t="shared" ref="AH5" si="55">AH4/1000</f>
        <v>9</v>
      </c>
      <c r="AI5" s="2">
        <f t="shared" ref="AI5" si="56">AI4/1000</f>
        <v>11.25</v>
      </c>
      <c r="AJ5" s="2">
        <f t="shared" ref="AJ5" si="57">AJ4/1000</f>
        <v>9.5</v>
      </c>
      <c r="AK5" s="2">
        <f t="shared" ref="AK5" si="58">AK4/1000</f>
        <v>11.875</v>
      </c>
      <c r="AL5" s="2">
        <f t="shared" si="32"/>
        <v>10</v>
      </c>
      <c r="AM5" s="2">
        <f t="shared" si="32"/>
        <v>12.5</v>
      </c>
    </row>
    <row r="6" spans="1:39" x14ac:dyDescent="0.25">
      <c r="A6" s="2" t="s">
        <v>0</v>
      </c>
      <c r="B6" s="2">
        <v>1800</v>
      </c>
      <c r="C6" s="2">
        <v>1800</v>
      </c>
      <c r="D6" s="2">
        <v>1800</v>
      </c>
      <c r="E6" s="2">
        <v>1800</v>
      </c>
      <c r="F6" s="2">
        <v>1800</v>
      </c>
      <c r="G6" s="2">
        <v>1200</v>
      </c>
      <c r="H6" s="2">
        <v>1200</v>
      </c>
      <c r="I6" s="2">
        <v>1200</v>
      </c>
      <c r="J6" s="2">
        <v>1200</v>
      </c>
      <c r="K6" s="2">
        <v>1200</v>
      </c>
      <c r="L6" s="2">
        <v>1200</v>
      </c>
      <c r="M6" s="2">
        <v>1200</v>
      </c>
      <c r="N6" s="2">
        <v>1200</v>
      </c>
      <c r="O6" s="2">
        <v>900</v>
      </c>
      <c r="P6" s="2">
        <v>900</v>
      </c>
      <c r="Q6" s="2">
        <v>900</v>
      </c>
      <c r="R6" s="3">
        <v>900</v>
      </c>
      <c r="S6" s="2">
        <v>900</v>
      </c>
      <c r="T6" s="2">
        <v>900</v>
      </c>
      <c r="U6" s="2">
        <v>900</v>
      </c>
      <c r="V6" s="2">
        <v>900</v>
      </c>
      <c r="W6" s="2">
        <v>900</v>
      </c>
      <c r="X6" s="2">
        <v>900</v>
      </c>
      <c r="Y6" s="2">
        <v>900</v>
      </c>
      <c r="Z6" s="2">
        <v>900</v>
      </c>
      <c r="AA6" s="2">
        <v>900</v>
      </c>
      <c r="AB6" s="2">
        <v>900</v>
      </c>
      <c r="AC6" s="2">
        <v>900</v>
      </c>
      <c r="AD6" s="2">
        <v>900</v>
      </c>
      <c r="AE6" s="2">
        <v>900</v>
      </c>
      <c r="AF6" s="2">
        <v>900</v>
      </c>
      <c r="AG6" s="2">
        <v>900</v>
      </c>
      <c r="AH6" s="2">
        <v>900</v>
      </c>
      <c r="AI6" s="2">
        <v>900</v>
      </c>
      <c r="AJ6" s="2">
        <v>900</v>
      </c>
      <c r="AK6" s="2">
        <v>900</v>
      </c>
      <c r="AL6" s="2">
        <v>900</v>
      </c>
      <c r="AM6" s="2">
        <v>900</v>
      </c>
    </row>
    <row r="7" spans="1:39" x14ac:dyDescent="0.25">
      <c r="A7" s="2" t="s">
        <v>8</v>
      </c>
      <c r="B7" s="2" t="s">
        <v>9</v>
      </c>
      <c r="C7" s="2" t="s">
        <v>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9</v>
      </c>
      <c r="K7" s="2" t="s">
        <v>9</v>
      </c>
      <c r="L7" s="2" t="s">
        <v>9</v>
      </c>
      <c r="M7" s="2" t="s">
        <v>9</v>
      </c>
      <c r="N7" s="2" t="s">
        <v>9</v>
      </c>
      <c r="O7" s="2" t="s">
        <v>9</v>
      </c>
      <c r="P7" s="2" t="s">
        <v>9</v>
      </c>
      <c r="Q7" s="2" t="s">
        <v>9</v>
      </c>
      <c r="R7" s="2" t="s">
        <v>9</v>
      </c>
      <c r="S7" s="2" t="s">
        <v>9</v>
      </c>
      <c r="T7" s="2" t="s">
        <v>9</v>
      </c>
      <c r="U7" s="2" t="s">
        <v>9</v>
      </c>
      <c r="V7" s="2" t="s">
        <v>9</v>
      </c>
      <c r="W7" s="2" t="s">
        <v>9</v>
      </c>
      <c r="X7" s="2" t="s">
        <v>9</v>
      </c>
      <c r="Y7" s="2" t="s">
        <v>9</v>
      </c>
      <c r="Z7" s="2" t="s">
        <v>9</v>
      </c>
      <c r="AA7" s="2" t="s">
        <v>9</v>
      </c>
      <c r="AB7" s="2" t="s">
        <v>9</v>
      </c>
      <c r="AC7" s="2" t="s">
        <v>10</v>
      </c>
      <c r="AD7" s="2" t="s">
        <v>9</v>
      </c>
      <c r="AE7" s="2" t="s">
        <v>10</v>
      </c>
      <c r="AF7" s="2" t="s">
        <v>9</v>
      </c>
      <c r="AG7" s="2" t="s">
        <v>10</v>
      </c>
      <c r="AH7" s="2" t="s">
        <v>10</v>
      </c>
      <c r="AI7" s="2" t="s">
        <v>10</v>
      </c>
      <c r="AJ7" s="2" t="s">
        <v>10</v>
      </c>
      <c r="AK7" s="2" t="s">
        <v>10</v>
      </c>
      <c r="AL7" s="2" t="s">
        <v>10</v>
      </c>
      <c r="AM7" s="2" t="s">
        <v>10</v>
      </c>
    </row>
    <row r="8" spans="1:39" x14ac:dyDescent="0.25">
      <c r="A8" s="2" t="s">
        <v>11</v>
      </c>
      <c r="B8" s="5">
        <f t="shared" ref="B8:S8" si="59">B6*(B5)^0.5/$B$2^0.75</f>
        <v>346.41016151377545</v>
      </c>
      <c r="C8" s="5">
        <f t="shared" si="59"/>
        <v>387.29833462074168</v>
      </c>
      <c r="D8" s="5">
        <f t="shared" ref="D8" si="60">D6*(D5)^0.5/$B$2^0.75</f>
        <v>424.26406871192842</v>
      </c>
      <c r="E8" s="5">
        <f t="shared" ref="E8" si="61">E6*(E5)^0.5/$B$2^0.75</f>
        <v>474.34164902525691</v>
      </c>
      <c r="F8" s="5">
        <f t="shared" si="59"/>
        <v>489.89794855663564</v>
      </c>
      <c r="G8" s="5">
        <f t="shared" si="59"/>
        <v>365.14837167011075</v>
      </c>
      <c r="H8" s="5">
        <f t="shared" ref="H8" si="62">H6*(H5)^0.5/$B$2^0.75</f>
        <v>365.14837167011075</v>
      </c>
      <c r="I8" s="5">
        <f t="shared" ref="I8" si="63">I6*(I5)^0.5/$B$2^0.75</f>
        <v>408.24829046386299</v>
      </c>
      <c r="J8" s="5">
        <f t="shared" si="59"/>
        <v>400</v>
      </c>
      <c r="K8" s="5">
        <f t="shared" si="59"/>
        <v>447.21359549995799</v>
      </c>
      <c r="L8" s="5">
        <f t="shared" ref="L8" si="64">L6*(L5)^0.5/$B$2^0.75</f>
        <v>432.04937989385735</v>
      </c>
      <c r="M8" s="5">
        <f t="shared" ref="M8" si="65">M6*(M5)^0.5/$B$2^0.75</f>
        <v>483.04589153964798</v>
      </c>
      <c r="N8" s="5">
        <f t="shared" si="59"/>
        <v>461.8802153517006</v>
      </c>
      <c r="O8" s="5">
        <f t="shared" si="59"/>
        <v>387.29833462074168</v>
      </c>
      <c r="P8" s="5">
        <f t="shared" ref="P8" si="66">P6*(P5)^0.5/$B$2^0.75</f>
        <v>367.42346141747663</v>
      </c>
      <c r="Q8" s="5">
        <f t="shared" ref="Q8" si="67">Q6*(Q5)^0.5/$B$2^0.75</f>
        <v>410.79191812887461</v>
      </c>
      <c r="R8" s="5">
        <f t="shared" si="59"/>
        <v>387.29833462074168</v>
      </c>
      <c r="S8" s="5">
        <f t="shared" si="59"/>
        <v>433.0127018922193</v>
      </c>
      <c r="T8" s="5">
        <f t="shared" ref="T8" si="68">T6*(T5)^0.5/$B$2^0.75</f>
        <v>406.20192023179806</v>
      </c>
      <c r="U8" s="5">
        <f t="shared" ref="U8" si="69">U6*(U5)^0.5/$B$2^0.75</f>
        <v>454.14755311462369</v>
      </c>
      <c r="V8" s="5">
        <f t="shared" ref="V8" si="70">V6*(V5)^0.5/$B$2^0.75</f>
        <v>424.26406871192842</v>
      </c>
      <c r="W8" s="5">
        <f t="shared" ref="W8" si="71">W6*(W5)^0.5/$B$2^0.75</f>
        <v>474.34164902525691</v>
      </c>
      <c r="X8" s="5">
        <f t="shared" ref="X8" si="72">X6*(X5)^0.5/$B$2^0.75</f>
        <v>441.58804331639226</v>
      </c>
      <c r="Y8" s="5">
        <f t="shared" ref="Y8" si="73">Y6*(Y5)^0.5/$B$2^0.75</f>
        <v>493.7104414532875</v>
      </c>
      <c r="Z8" s="5">
        <f t="shared" ref="Z8" si="74">Z6*(Z5)^0.5/$B$2^0.75</f>
        <v>458.25756949558405</v>
      </c>
      <c r="AA8" s="5">
        <f t="shared" ref="AA8" si="75">AA6*(AA5)^0.5/$B$2^0.75</f>
        <v>512.3475382979799</v>
      </c>
      <c r="AB8" s="5">
        <f t="shared" ref="AB8" si="76">AB6*(AB5)^0.5/$B$2^0.75</f>
        <v>474.34164902525691</v>
      </c>
      <c r="AC8" s="5">
        <f>AC6*(AC5/2)^0.5/$B$2^0.75</f>
        <v>375</v>
      </c>
      <c r="AD8" s="5">
        <f t="shared" ref="AD8" si="77">AD6*(AD5)^0.5/$B$2^0.75</f>
        <v>489.89794855663564</v>
      </c>
      <c r="AE8" s="5">
        <f>AE6*(AE5/2)^0.5/$B$2^0.75</f>
        <v>387.29833462074168</v>
      </c>
      <c r="AF8" s="5">
        <f t="shared" ref="AF8" si="78">AF6*(AF5)^0.5/$B$2^0.75</f>
        <v>504.97524691810389</v>
      </c>
      <c r="AG8" s="5">
        <f>AG6*(AG5/2)^0.5/$B$2^0.75</f>
        <v>399.21798556678277</v>
      </c>
      <c r="AH8" s="5">
        <f t="shared" ref="AH8:AM8" si="79">AH6*(AH5/2)^0.5/$B$2^0.75</f>
        <v>367.42346141747663</v>
      </c>
      <c r="AI8" s="5">
        <f t="shared" si="79"/>
        <v>410.79191812887461</v>
      </c>
      <c r="AJ8" s="5">
        <f t="shared" si="79"/>
        <v>377.4917217635375</v>
      </c>
      <c r="AK8" s="5">
        <f t="shared" si="79"/>
        <v>422.04857540335331</v>
      </c>
      <c r="AL8" s="5">
        <f t="shared" si="79"/>
        <v>387.29833462074168</v>
      </c>
      <c r="AM8" s="5">
        <f t="shared" si="79"/>
        <v>433.0127018922193</v>
      </c>
    </row>
    <row r="9" spans="1:39" ht="18.95" customHeight="1" x14ac:dyDescent="0.25"/>
    <row r="10" spans="1:39" x14ac:dyDescent="0.25">
      <c r="A10" s="1" t="s">
        <v>1</v>
      </c>
      <c r="B10" s="8">
        <v>100</v>
      </c>
      <c r="C10" s="8"/>
      <c r="D10" s="10">
        <v>150</v>
      </c>
      <c r="E10" s="11"/>
      <c r="F10" s="8">
        <v>200</v>
      </c>
      <c r="G10" s="8"/>
      <c r="H10" s="10">
        <v>250</v>
      </c>
      <c r="I10" s="11"/>
      <c r="J10" s="8">
        <v>300</v>
      </c>
      <c r="K10" s="8"/>
      <c r="L10" s="10">
        <v>350</v>
      </c>
      <c r="M10" s="11"/>
      <c r="N10" s="8">
        <v>400</v>
      </c>
      <c r="O10" s="8"/>
      <c r="P10" s="10">
        <v>450</v>
      </c>
      <c r="Q10" s="11"/>
      <c r="R10" s="9">
        <v>500</v>
      </c>
      <c r="S10" s="9"/>
      <c r="T10" s="6">
        <v>550</v>
      </c>
      <c r="U10" s="7"/>
      <c r="V10" s="6">
        <v>600</v>
      </c>
      <c r="W10" s="7"/>
      <c r="X10" s="6">
        <v>650</v>
      </c>
      <c r="Y10" s="7"/>
      <c r="Z10" s="6">
        <v>700</v>
      </c>
      <c r="AA10" s="7"/>
      <c r="AB10" s="6">
        <v>750</v>
      </c>
      <c r="AC10" s="7"/>
      <c r="AD10" s="6">
        <v>800</v>
      </c>
      <c r="AE10" s="7"/>
      <c r="AF10" s="6">
        <v>850</v>
      </c>
      <c r="AG10" s="7"/>
      <c r="AH10" s="6">
        <v>900</v>
      </c>
      <c r="AI10" s="7"/>
      <c r="AJ10" s="6">
        <v>950</v>
      </c>
      <c r="AK10" s="7"/>
      <c r="AL10" s="12">
        <v>1000</v>
      </c>
      <c r="AM10" s="12"/>
    </row>
    <row r="11" spans="1:39" x14ac:dyDescent="0.25">
      <c r="A11" s="1" t="s">
        <v>2</v>
      </c>
      <c r="B11" s="8">
        <v>13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x14ac:dyDescent="0.25">
      <c r="A12" s="2" t="s">
        <v>3</v>
      </c>
      <c r="B12" s="2" t="s">
        <v>4</v>
      </c>
      <c r="C12" s="2" t="s">
        <v>5</v>
      </c>
      <c r="D12" s="2" t="s">
        <v>4</v>
      </c>
      <c r="E12" s="2" t="s">
        <v>5</v>
      </c>
      <c r="F12" s="2" t="s">
        <v>4</v>
      </c>
      <c r="G12" s="2" t="s">
        <v>5</v>
      </c>
      <c r="H12" s="2" t="s">
        <v>4</v>
      </c>
      <c r="I12" s="2" t="s">
        <v>5</v>
      </c>
      <c r="J12" s="2" t="s">
        <v>4</v>
      </c>
      <c r="K12" s="2" t="s">
        <v>5</v>
      </c>
      <c r="L12" s="2" t="s">
        <v>4</v>
      </c>
      <c r="M12" s="2" t="s">
        <v>5</v>
      </c>
      <c r="N12" s="2" t="s">
        <v>4</v>
      </c>
      <c r="O12" s="2" t="s">
        <v>5</v>
      </c>
      <c r="P12" s="2" t="s">
        <v>4</v>
      </c>
      <c r="Q12" s="2" t="s">
        <v>5</v>
      </c>
      <c r="R12" s="2" t="s">
        <v>4</v>
      </c>
      <c r="S12" s="2" t="s">
        <v>5</v>
      </c>
      <c r="T12" s="2" t="s">
        <v>4</v>
      </c>
      <c r="U12" s="2" t="s">
        <v>5</v>
      </c>
      <c r="V12" s="2" t="s">
        <v>4</v>
      </c>
      <c r="W12" s="2" t="s">
        <v>5</v>
      </c>
      <c r="X12" s="2" t="s">
        <v>4</v>
      </c>
      <c r="Y12" s="2" t="s">
        <v>5</v>
      </c>
      <c r="Z12" s="2" t="s">
        <v>4</v>
      </c>
      <c r="AA12" s="2" t="s">
        <v>5</v>
      </c>
      <c r="AB12" s="2" t="s">
        <v>4</v>
      </c>
      <c r="AC12" s="2" t="s">
        <v>5</v>
      </c>
      <c r="AD12" s="2" t="s">
        <v>4</v>
      </c>
      <c r="AE12" s="2" t="s">
        <v>5</v>
      </c>
      <c r="AF12" s="2" t="s">
        <v>4</v>
      </c>
      <c r="AG12" s="2" t="s">
        <v>5</v>
      </c>
      <c r="AH12" s="2" t="s">
        <v>4</v>
      </c>
      <c r="AI12" s="2" t="s">
        <v>5</v>
      </c>
      <c r="AJ12" s="2" t="s">
        <v>4</v>
      </c>
      <c r="AK12" s="2" t="s">
        <v>5</v>
      </c>
      <c r="AL12" s="2" t="s">
        <v>4</v>
      </c>
      <c r="AM12" s="2" t="s">
        <v>5</v>
      </c>
    </row>
    <row r="13" spans="1:39" x14ac:dyDescent="0.25">
      <c r="A13" s="2" t="s">
        <v>6</v>
      </c>
      <c r="B13" s="2">
        <f>10*B10</f>
        <v>1000</v>
      </c>
      <c r="C13" s="2">
        <f>12.5*B10</f>
        <v>1250</v>
      </c>
      <c r="D13" s="2">
        <f t="shared" ref="D13" si="80">10*D10</f>
        <v>1500</v>
      </c>
      <c r="E13" s="2">
        <f t="shared" ref="E13" si="81">12.5*D10</f>
        <v>1875</v>
      </c>
      <c r="F13" s="2">
        <f t="shared" ref="F13" si="82">10*F10</f>
        <v>2000</v>
      </c>
      <c r="G13" s="2">
        <f t="shared" ref="G13" si="83">12.5*F10</f>
        <v>2500</v>
      </c>
      <c r="H13" s="2">
        <f t="shared" ref="H13" si="84">10*H10</f>
        <v>2500</v>
      </c>
      <c r="I13" s="2">
        <f t="shared" ref="I13" si="85">12.5*H10</f>
        <v>3125</v>
      </c>
      <c r="J13" s="2">
        <f t="shared" ref="J13" si="86">10*J10</f>
        <v>3000</v>
      </c>
      <c r="K13" s="2">
        <f t="shared" ref="K13" si="87">12.5*J10</f>
        <v>3750</v>
      </c>
      <c r="L13" s="2">
        <f t="shared" ref="L13" si="88">10*L10</f>
        <v>3500</v>
      </c>
      <c r="M13" s="2">
        <f t="shared" ref="M13" si="89">12.5*L10</f>
        <v>4375</v>
      </c>
      <c r="N13" s="2">
        <f t="shared" ref="N13:P13" si="90">10*N10</f>
        <v>4000</v>
      </c>
      <c r="O13" s="2">
        <f t="shared" ref="O13:Q13" si="91">12.5*N10</f>
        <v>5000</v>
      </c>
      <c r="P13" s="2">
        <f t="shared" si="90"/>
        <v>4500</v>
      </c>
      <c r="Q13" s="2">
        <f t="shared" si="91"/>
        <v>5625</v>
      </c>
      <c r="R13" s="2">
        <f t="shared" ref="R13" si="92">10*R10</f>
        <v>5000</v>
      </c>
      <c r="S13" s="2">
        <f t="shared" ref="S13" si="93">12.5*R10</f>
        <v>6250</v>
      </c>
      <c r="T13" s="2">
        <f t="shared" ref="T13" si="94">10*T10</f>
        <v>5500</v>
      </c>
      <c r="U13" s="2">
        <f t="shared" ref="U13:AC13" si="95">12.5*T10</f>
        <v>6875</v>
      </c>
      <c r="V13" s="2">
        <f t="shared" ref="V13" si="96">10*V10</f>
        <v>6000</v>
      </c>
      <c r="W13" s="2">
        <f t="shared" si="95"/>
        <v>7500</v>
      </c>
      <c r="X13" s="2">
        <f t="shared" ref="X13" si="97">10*X10</f>
        <v>6500</v>
      </c>
      <c r="Y13" s="2">
        <f t="shared" si="95"/>
        <v>8125</v>
      </c>
      <c r="Z13" s="2">
        <f t="shared" ref="Z13" si="98">10*Z10</f>
        <v>7000</v>
      </c>
      <c r="AA13" s="2">
        <f t="shared" si="95"/>
        <v>8750</v>
      </c>
      <c r="AB13" s="2">
        <f t="shared" ref="AB13" si="99">10*AB10</f>
        <v>7500</v>
      </c>
      <c r="AC13" s="2">
        <f t="shared" si="95"/>
        <v>9375</v>
      </c>
      <c r="AD13" s="2">
        <f t="shared" ref="AD13:AJ13" si="100">10*AD10</f>
        <v>8000</v>
      </c>
      <c r="AE13" s="2">
        <f t="shared" ref="AE13:AK13" si="101">12.5*AD10</f>
        <v>10000</v>
      </c>
      <c r="AF13" s="2">
        <f t="shared" si="100"/>
        <v>8500</v>
      </c>
      <c r="AG13" s="2">
        <f t="shared" si="101"/>
        <v>10625</v>
      </c>
      <c r="AH13" s="2">
        <f t="shared" si="100"/>
        <v>9000</v>
      </c>
      <c r="AI13" s="2">
        <f t="shared" si="101"/>
        <v>11250</v>
      </c>
      <c r="AJ13" s="2">
        <f t="shared" si="100"/>
        <v>9500</v>
      </c>
      <c r="AK13" s="2">
        <f t="shared" si="101"/>
        <v>11875</v>
      </c>
      <c r="AL13" s="2">
        <f t="shared" ref="AL13" si="102">10*AL10</f>
        <v>10000</v>
      </c>
      <c r="AM13" s="2">
        <f t="shared" ref="AM13" si="103">12.5*AL10</f>
        <v>12500</v>
      </c>
    </row>
    <row r="14" spans="1:39" x14ac:dyDescent="0.25">
      <c r="A14" s="2" t="s">
        <v>7</v>
      </c>
      <c r="B14" s="2">
        <f>B13/1000</f>
        <v>1</v>
      </c>
      <c r="C14" s="2">
        <f t="shared" ref="C14:E14" si="104">C13/1000</f>
        <v>1.25</v>
      </c>
      <c r="D14" s="2">
        <f>D13/1000</f>
        <v>1.5</v>
      </c>
      <c r="E14" s="2">
        <f t="shared" si="104"/>
        <v>1.875</v>
      </c>
      <c r="F14" s="2">
        <f t="shared" ref="F14:H14" si="105">F13/1000</f>
        <v>2</v>
      </c>
      <c r="G14" s="2">
        <f t="shared" ref="G14:I14" si="106">G13/1000</f>
        <v>2.5</v>
      </c>
      <c r="H14" s="2">
        <f t="shared" si="105"/>
        <v>2.5</v>
      </c>
      <c r="I14" s="2">
        <f t="shared" si="106"/>
        <v>3.125</v>
      </c>
      <c r="J14" s="2">
        <f t="shared" ref="J14:L14" si="107">J13/1000</f>
        <v>3</v>
      </c>
      <c r="K14" s="2">
        <f t="shared" ref="K14:M14" si="108">K13/1000</f>
        <v>3.75</v>
      </c>
      <c r="L14" s="2">
        <f t="shared" si="107"/>
        <v>3.5</v>
      </c>
      <c r="M14" s="2">
        <f t="shared" si="108"/>
        <v>4.375</v>
      </c>
      <c r="N14" s="2">
        <f t="shared" ref="N14:P14" si="109">N13/1000</f>
        <v>4</v>
      </c>
      <c r="O14" s="2">
        <f t="shared" ref="O14:R14" si="110">O13/1000</f>
        <v>5</v>
      </c>
      <c r="P14" s="2">
        <f t="shared" si="109"/>
        <v>4.5</v>
      </c>
      <c r="Q14" s="2">
        <f t="shared" si="110"/>
        <v>5.625</v>
      </c>
      <c r="R14" s="2">
        <f t="shared" si="110"/>
        <v>5</v>
      </c>
      <c r="S14" s="2">
        <f t="shared" ref="S14:U14" si="111">S13/1000</f>
        <v>6.25</v>
      </c>
      <c r="T14" s="2">
        <f t="shared" si="111"/>
        <v>5.5</v>
      </c>
      <c r="U14" s="2">
        <f t="shared" si="111"/>
        <v>6.875</v>
      </c>
      <c r="V14" s="2">
        <f t="shared" ref="V14:AC14" si="112">V13/1000</f>
        <v>6</v>
      </c>
      <c r="W14" s="2">
        <f t="shared" si="112"/>
        <v>7.5</v>
      </c>
      <c r="X14" s="2">
        <f t="shared" si="112"/>
        <v>6.5</v>
      </c>
      <c r="Y14" s="2">
        <f t="shared" si="112"/>
        <v>8.125</v>
      </c>
      <c r="Z14" s="2">
        <f t="shared" si="112"/>
        <v>7</v>
      </c>
      <c r="AA14" s="2">
        <f t="shared" si="112"/>
        <v>8.75</v>
      </c>
      <c r="AB14" s="2">
        <f t="shared" si="112"/>
        <v>7.5</v>
      </c>
      <c r="AC14" s="2">
        <f t="shared" si="112"/>
        <v>9.375</v>
      </c>
      <c r="AD14" s="2">
        <f t="shared" ref="AD14:AK14" si="113">AD13/1000</f>
        <v>8</v>
      </c>
      <c r="AE14" s="2">
        <f t="shared" si="113"/>
        <v>10</v>
      </c>
      <c r="AF14" s="2">
        <f t="shared" si="113"/>
        <v>8.5</v>
      </c>
      <c r="AG14" s="2">
        <f t="shared" si="113"/>
        <v>10.625</v>
      </c>
      <c r="AH14" s="2">
        <f t="shared" si="113"/>
        <v>9</v>
      </c>
      <c r="AI14" s="2">
        <f t="shared" si="113"/>
        <v>11.25</v>
      </c>
      <c r="AJ14" s="2">
        <f t="shared" si="113"/>
        <v>9.5</v>
      </c>
      <c r="AK14" s="2">
        <f t="shared" si="113"/>
        <v>11.875</v>
      </c>
      <c r="AL14" s="2">
        <f t="shared" ref="AL14" si="114">AL13/1000</f>
        <v>10</v>
      </c>
      <c r="AM14" s="2">
        <f t="shared" ref="AM14" si="115">AM13/1000</f>
        <v>12.5</v>
      </c>
    </row>
    <row r="15" spans="1:39" x14ac:dyDescent="0.25">
      <c r="A15" s="2" t="s">
        <v>0</v>
      </c>
      <c r="B15" s="2">
        <v>1800</v>
      </c>
      <c r="C15" s="2">
        <v>1800</v>
      </c>
      <c r="D15" s="2">
        <v>1800</v>
      </c>
      <c r="E15" s="2">
        <v>1800</v>
      </c>
      <c r="F15" s="2">
        <v>1800</v>
      </c>
      <c r="G15" s="2">
        <v>1800</v>
      </c>
      <c r="H15" s="2">
        <v>1800</v>
      </c>
      <c r="I15" s="2">
        <v>1800</v>
      </c>
      <c r="J15" s="2">
        <v>1800</v>
      </c>
      <c r="K15" s="2">
        <v>1800</v>
      </c>
      <c r="L15" s="2">
        <v>1200</v>
      </c>
      <c r="M15" s="2">
        <v>1200</v>
      </c>
      <c r="N15" s="2">
        <v>1200</v>
      </c>
      <c r="O15" s="2">
        <v>1200</v>
      </c>
      <c r="P15" s="2">
        <v>1200</v>
      </c>
      <c r="Q15" s="2">
        <v>1200</v>
      </c>
      <c r="R15" s="2">
        <v>1200</v>
      </c>
      <c r="S15" s="2">
        <v>1200</v>
      </c>
      <c r="T15" s="2">
        <v>1200</v>
      </c>
      <c r="U15" s="2">
        <v>1200</v>
      </c>
      <c r="V15" s="2">
        <v>1200</v>
      </c>
      <c r="W15" s="2">
        <v>1200</v>
      </c>
      <c r="X15" s="2">
        <v>1200</v>
      </c>
      <c r="Y15" s="2">
        <v>1200</v>
      </c>
      <c r="Z15" s="2">
        <v>1200</v>
      </c>
      <c r="AA15" s="2">
        <v>1200</v>
      </c>
      <c r="AB15" s="2">
        <v>1200</v>
      </c>
      <c r="AC15" s="2">
        <v>900</v>
      </c>
      <c r="AD15" s="2">
        <v>900</v>
      </c>
      <c r="AE15" s="2">
        <v>900</v>
      </c>
      <c r="AF15" s="2">
        <v>900</v>
      </c>
      <c r="AG15" s="2">
        <v>900</v>
      </c>
      <c r="AH15" s="2">
        <v>900</v>
      </c>
      <c r="AI15" s="2">
        <v>900</v>
      </c>
      <c r="AJ15" s="2">
        <v>900</v>
      </c>
      <c r="AK15" s="2">
        <v>900</v>
      </c>
      <c r="AL15" s="2">
        <v>900</v>
      </c>
      <c r="AM15" s="2">
        <v>900</v>
      </c>
    </row>
    <row r="16" spans="1:39" x14ac:dyDescent="0.25">
      <c r="A16" s="2" t="s">
        <v>8</v>
      </c>
      <c r="B16" s="2" t="s">
        <v>9</v>
      </c>
      <c r="C16" s="2" t="s">
        <v>9</v>
      </c>
      <c r="D16" s="2" t="s">
        <v>9</v>
      </c>
      <c r="E16" s="2" t="s">
        <v>9</v>
      </c>
      <c r="F16" s="2" t="s">
        <v>9</v>
      </c>
      <c r="G16" s="2" t="s">
        <v>9</v>
      </c>
      <c r="H16" s="2" t="s">
        <v>9</v>
      </c>
      <c r="I16" s="2" t="s">
        <v>9</v>
      </c>
      <c r="J16" s="2" t="s">
        <v>9</v>
      </c>
      <c r="K16" s="2" t="s">
        <v>9</v>
      </c>
      <c r="L16" s="2" t="s">
        <v>9</v>
      </c>
      <c r="M16" s="2" t="s">
        <v>9</v>
      </c>
      <c r="N16" s="2" t="s">
        <v>9</v>
      </c>
      <c r="O16" s="2" t="s">
        <v>9</v>
      </c>
      <c r="P16" s="2" t="s">
        <v>9</v>
      </c>
      <c r="Q16" s="2" t="s">
        <v>9</v>
      </c>
      <c r="R16" s="2" t="s">
        <v>9</v>
      </c>
      <c r="S16" s="2" t="s">
        <v>9</v>
      </c>
      <c r="T16" s="2" t="s">
        <v>9</v>
      </c>
      <c r="U16" s="2" t="s">
        <v>9</v>
      </c>
      <c r="V16" s="2" t="s">
        <v>9</v>
      </c>
      <c r="W16" s="2" t="s">
        <v>9</v>
      </c>
      <c r="X16" s="2" t="s">
        <v>9</v>
      </c>
      <c r="Y16" s="2" t="s">
        <v>9</v>
      </c>
      <c r="Z16" s="2" t="s">
        <v>9</v>
      </c>
      <c r="AA16" s="2" t="s">
        <v>9</v>
      </c>
      <c r="AB16" s="2" t="s">
        <v>9</v>
      </c>
      <c r="AC16" s="2" t="s">
        <v>9</v>
      </c>
      <c r="AD16" s="2" t="s">
        <v>9</v>
      </c>
      <c r="AE16" s="2" t="s">
        <v>9</v>
      </c>
      <c r="AF16" s="2" t="s">
        <v>9</v>
      </c>
      <c r="AG16" s="2" t="s">
        <v>9</v>
      </c>
      <c r="AH16" s="2" t="s">
        <v>9</v>
      </c>
      <c r="AI16" s="2" t="s">
        <v>9</v>
      </c>
      <c r="AJ16" s="2" t="s">
        <v>9</v>
      </c>
      <c r="AK16" s="2" t="s">
        <v>9</v>
      </c>
      <c r="AL16" s="2" t="s">
        <v>9</v>
      </c>
      <c r="AM16" s="2" t="s">
        <v>9</v>
      </c>
    </row>
    <row r="17" spans="1:39" x14ac:dyDescent="0.25">
      <c r="A17" s="2" t="s">
        <v>11</v>
      </c>
      <c r="B17" s="5">
        <f>B15*(B14)^0.5/$B$11^0.75</f>
        <v>262.91477383143808</v>
      </c>
      <c r="C17" s="5">
        <f>C15*(C14)^0.5/$B$11^0.75</f>
        <v>293.94765328803919</v>
      </c>
      <c r="D17" s="5">
        <f>D15*(D14)^0.5/$B$11^0.75</f>
        <v>322.0035208631333</v>
      </c>
      <c r="E17" s="5">
        <f t="shared" ref="E17" si="116">E15*(E14)^0.5/$B$11^0.75</f>
        <v>360.01088082211896</v>
      </c>
      <c r="F17" s="5">
        <f>F15*(F14)^0.5/$B$11^0.75</f>
        <v>371.81763890067464</v>
      </c>
      <c r="G17" s="5">
        <f>G15*(G14)^0.5/$B$11^0.75</f>
        <v>415.70475790768933</v>
      </c>
      <c r="H17" s="5">
        <f t="shared" ref="H17:I17" si="117">H15*(H14)^0.5/$B$11^0.75</f>
        <v>415.70475790768933</v>
      </c>
      <c r="I17" s="5">
        <f t="shared" si="117"/>
        <v>464.7720486258433</v>
      </c>
      <c r="J17" s="5">
        <f>J15*(J14)^0.5/$B$11^0.75</f>
        <v>455.38174633653097</v>
      </c>
      <c r="K17" s="5">
        <f>K15*(K14)^0.5/$B$11^0.75</f>
        <v>509.13227026052465</v>
      </c>
      <c r="L17" s="5">
        <f t="shared" ref="L17:M17" si="118">L15*(L14)^0.5/$B$11^0.75</f>
        <v>327.91233519946678</v>
      </c>
      <c r="M17" s="5">
        <f t="shared" si="118"/>
        <v>366.61713608335242</v>
      </c>
      <c r="N17" s="5">
        <f>N15*(N14)^0.5/$B$11^0.75</f>
        <v>350.55303177525076</v>
      </c>
      <c r="O17" s="5">
        <f>O15*(O14)^0.5/$B$11^0.75</f>
        <v>391.93020438405227</v>
      </c>
      <c r="P17" s="5">
        <f t="shared" ref="P17:S17" si="119">P15*(P14)^0.5/$B$11^0.75</f>
        <v>371.81763890067458</v>
      </c>
      <c r="Q17" s="5">
        <f t="shared" si="119"/>
        <v>415.70475790768933</v>
      </c>
      <c r="R17" s="5">
        <f t="shared" si="119"/>
        <v>391.93020438405227</v>
      </c>
      <c r="S17" s="5">
        <f t="shared" si="119"/>
        <v>438.19128971906343</v>
      </c>
      <c r="T17" s="5">
        <f t="shared" ref="T17:U17" si="120">T15*(T14)^0.5/$B$11^0.75</f>
        <v>411.05986622312992</v>
      </c>
      <c r="U17" s="5">
        <f t="shared" si="120"/>
        <v>459.5789018484441</v>
      </c>
      <c r="V17" s="5">
        <f t="shared" ref="V17:AC17" si="121">V15*(V14)^0.5/$B$11^0.75</f>
        <v>429.33802781751109</v>
      </c>
      <c r="W17" s="5">
        <f t="shared" si="121"/>
        <v>480.0145077628253</v>
      </c>
      <c r="X17" s="5">
        <f t="shared" si="121"/>
        <v>446.86918739277871</v>
      </c>
      <c r="Y17" s="5">
        <f t="shared" si="121"/>
        <v>499.61494003017265</v>
      </c>
      <c r="Z17" s="5">
        <f t="shared" si="121"/>
        <v>463.73807170851836</v>
      </c>
      <c r="AA17" s="5">
        <f t="shared" si="121"/>
        <v>518.47492604745958</v>
      </c>
      <c r="AB17" s="5">
        <f t="shared" si="121"/>
        <v>480.0145077628253</v>
      </c>
      <c r="AC17" s="5">
        <f t="shared" si="121"/>
        <v>402.50440107891666</v>
      </c>
      <c r="AD17" s="5">
        <f t="shared" ref="AD17:AK17" si="122">AD15*(AD14)^0.5/$B$11^0.75</f>
        <v>371.81763890067464</v>
      </c>
      <c r="AE17" s="5">
        <f t="shared" si="122"/>
        <v>415.70475790768933</v>
      </c>
      <c r="AF17" s="5">
        <f t="shared" si="122"/>
        <v>383.26084966381183</v>
      </c>
      <c r="AG17" s="5">
        <f t="shared" si="122"/>
        <v>428.49865648130537</v>
      </c>
      <c r="AH17" s="5">
        <f t="shared" si="122"/>
        <v>394.37216074715712</v>
      </c>
      <c r="AI17" s="5">
        <f t="shared" si="122"/>
        <v>440.92147993205873</v>
      </c>
      <c r="AJ17" s="5">
        <f t="shared" si="122"/>
        <v>405.17887834848449</v>
      </c>
      <c r="AK17" s="5">
        <f t="shared" si="122"/>
        <v>453.00375751716456</v>
      </c>
      <c r="AL17" s="5">
        <f t="shared" ref="AL17" si="123">AL15*(AL14)^0.5/$B$11^0.75</f>
        <v>415.70475790768933</v>
      </c>
      <c r="AM17" s="5">
        <f t="shared" ref="AM17" si="124">AM15*(AM14)^0.5/$B$11^0.75</f>
        <v>464.7720486258433</v>
      </c>
    </row>
    <row r="18" spans="1:39" ht="20.100000000000001" customHeight="1" x14ac:dyDescent="0.25"/>
    <row r="19" spans="1:39" x14ac:dyDescent="0.25">
      <c r="A19" s="1" t="s">
        <v>1</v>
      </c>
      <c r="B19" s="8">
        <v>100</v>
      </c>
      <c r="C19" s="8"/>
      <c r="D19" s="10">
        <v>150</v>
      </c>
      <c r="E19" s="11"/>
      <c r="F19" s="8">
        <v>200</v>
      </c>
      <c r="G19" s="8"/>
      <c r="H19" s="10">
        <v>250</v>
      </c>
      <c r="I19" s="11"/>
      <c r="J19" s="8">
        <v>300</v>
      </c>
      <c r="K19" s="8"/>
      <c r="L19" s="10">
        <v>350</v>
      </c>
      <c r="M19" s="11"/>
      <c r="N19" s="8">
        <v>400</v>
      </c>
      <c r="O19" s="8"/>
      <c r="P19" s="10">
        <v>450</v>
      </c>
      <c r="Q19" s="11"/>
      <c r="R19" s="9">
        <v>500</v>
      </c>
      <c r="S19" s="9"/>
      <c r="T19" s="6">
        <v>550</v>
      </c>
      <c r="U19" s="7"/>
      <c r="V19" s="6">
        <v>600</v>
      </c>
      <c r="W19" s="7"/>
      <c r="X19" s="6">
        <v>650</v>
      </c>
      <c r="Y19" s="7"/>
      <c r="Z19" s="6">
        <v>700</v>
      </c>
      <c r="AA19" s="7"/>
      <c r="AB19" s="6">
        <v>750</v>
      </c>
      <c r="AC19" s="7"/>
      <c r="AD19" s="6">
        <v>800</v>
      </c>
      <c r="AE19" s="7"/>
      <c r="AF19" s="6">
        <v>850</v>
      </c>
      <c r="AG19" s="7"/>
      <c r="AH19" s="6">
        <v>900</v>
      </c>
      <c r="AI19" s="7"/>
      <c r="AJ19" s="6">
        <v>950</v>
      </c>
      <c r="AK19" s="7"/>
      <c r="AL19" s="12">
        <v>1000</v>
      </c>
      <c r="AM19" s="12"/>
    </row>
    <row r="20" spans="1:39" x14ac:dyDescent="0.25">
      <c r="A20" s="1" t="s">
        <v>2</v>
      </c>
      <c r="B20" s="8">
        <v>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x14ac:dyDescent="0.25">
      <c r="A21" s="2" t="s">
        <v>3</v>
      </c>
      <c r="B21" s="2" t="s">
        <v>4</v>
      </c>
      <c r="C21" s="2" t="s">
        <v>5</v>
      </c>
      <c r="D21" s="2" t="s">
        <v>4</v>
      </c>
      <c r="E21" s="2" t="s">
        <v>5</v>
      </c>
      <c r="F21" s="2" t="s">
        <v>4</v>
      </c>
      <c r="G21" s="2" t="s">
        <v>5</v>
      </c>
      <c r="H21" s="2" t="s">
        <v>4</v>
      </c>
      <c r="I21" s="2" t="s">
        <v>5</v>
      </c>
      <c r="J21" s="2" t="s">
        <v>4</v>
      </c>
      <c r="K21" s="2" t="s">
        <v>5</v>
      </c>
      <c r="L21" s="2" t="s">
        <v>4</v>
      </c>
      <c r="M21" s="2" t="s">
        <v>5</v>
      </c>
      <c r="N21" s="2" t="s">
        <v>4</v>
      </c>
      <c r="O21" s="2" t="s">
        <v>5</v>
      </c>
      <c r="P21" s="2" t="s">
        <v>4</v>
      </c>
      <c r="Q21" s="2" t="s">
        <v>5</v>
      </c>
      <c r="R21" s="2" t="s">
        <v>4</v>
      </c>
      <c r="S21" s="2" t="s">
        <v>5</v>
      </c>
      <c r="T21" s="2" t="s">
        <v>4</v>
      </c>
      <c r="U21" s="2" t="s">
        <v>5</v>
      </c>
      <c r="V21" s="2" t="s">
        <v>4</v>
      </c>
      <c r="W21" s="2" t="s">
        <v>5</v>
      </c>
      <c r="X21" s="2" t="s">
        <v>4</v>
      </c>
      <c r="Y21" s="2" t="s">
        <v>5</v>
      </c>
      <c r="Z21" s="2" t="s">
        <v>4</v>
      </c>
      <c r="AA21" s="2" t="s">
        <v>5</v>
      </c>
      <c r="AB21" s="2" t="s">
        <v>4</v>
      </c>
      <c r="AC21" s="2" t="s">
        <v>5</v>
      </c>
      <c r="AD21" s="2" t="s">
        <v>4</v>
      </c>
      <c r="AE21" s="2" t="s">
        <v>5</v>
      </c>
      <c r="AF21" s="2" t="s">
        <v>4</v>
      </c>
      <c r="AG21" s="2" t="s">
        <v>5</v>
      </c>
      <c r="AH21" s="2" t="s">
        <v>4</v>
      </c>
      <c r="AI21" s="2" t="s">
        <v>5</v>
      </c>
      <c r="AJ21" s="2" t="s">
        <v>4</v>
      </c>
      <c r="AK21" s="2" t="s">
        <v>5</v>
      </c>
      <c r="AL21" s="2" t="s">
        <v>4</v>
      </c>
      <c r="AM21" s="2" t="s">
        <v>5</v>
      </c>
    </row>
    <row r="22" spans="1:39" x14ac:dyDescent="0.25">
      <c r="A22" s="2" t="s">
        <v>6</v>
      </c>
      <c r="B22" s="2">
        <f t="shared" ref="B22" si="125">10*B19</f>
        <v>1000</v>
      </c>
      <c r="C22" s="2">
        <f t="shared" ref="C22" si="126">12.5*B19</f>
        <v>1250</v>
      </c>
      <c r="D22" s="2">
        <f t="shared" ref="D22" si="127">10*D19</f>
        <v>1500</v>
      </c>
      <c r="E22" s="2">
        <f t="shared" ref="E22" si="128">12.5*D19</f>
        <v>1875</v>
      </c>
      <c r="F22" s="2">
        <f t="shared" ref="F22" si="129">10*F19</f>
        <v>2000</v>
      </c>
      <c r="G22" s="2">
        <f t="shared" ref="G22" si="130">12.5*F19</f>
        <v>2500</v>
      </c>
      <c r="H22" s="2">
        <f t="shared" ref="H22" si="131">10*H19</f>
        <v>2500</v>
      </c>
      <c r="I22" s="2">
        <f t="shared" ref="I22" si="132">12.5*H19</f>
        <v>3125</v>
      </c>
      <c r="J22" s="2">
        <f t="shared" ref="J22" si="133">10*J19</f>
        <v>3000</v>
      </c>
      <c r="K22" s="2">
        <f t="shared" ref="K22" si="134">12.5*J19</f>
        <v>3750</v>
      </c>
      <c r="L22" s="2">
        <f t="shared" ref="L22" si="135">10*L19</f>
        <v>3500</v>
      </c>
      <c r="M22" s="2">
        <f t="shared" ref="M22" si="136">12.5*L19</f>
        <v>4375</v>
      </c>
      <c r="N22" s="2">
        <f t="shared" ref="N22" si="137">10*N19</f>
        <v>4000</v>
      </c>
      <c r="O22" s="2">
        <f t="shared" ref="O22" si="138">12.5*N19</f>
        <v>5000</v>
      </c>
      <c r="P22" s="2">
        <f t="shared" ref="P22" si="139">10*P19</f>
        <v>4500</v>
      </c>
      <c r="Q22" s="2">
        <f t="shared" ref="Q22" si="140">12.5*P19</f>
        <v>5625</v>
      </c>
      <c r="R22" s="2">
        <f t="shared" ref="R22" si="141">10*R19</f>
        <v>5000</v>
      </c>
      <c r="S22" s="2">
        <f t="shared" ref="S22" si="142">12.5*R19</f>
        <v>6250</v>
      </c>
      <c r="T22" s="2">
        <f t="shared" ref="T22" si="143">10*T19</f>
        <v>5500</v>
      </c>
      <c r="U22" s="2">
        <f t="shared" ref="U22" si="144">12.5*T19</f>
        <v>6875</v>
      </c>
      <c r="V22" s="2">
        <f t="shared" ref="V22" si="145">10*V19</f>
        <v>6000</v>
      </c>
      <c r="W22" s="2">
        <f t="shared" ref="W22" si="146">12.5*V19</f>
        <v>7500</v>
      </c>
      <c r="X22" s="2">
        <f t="shared" ref="X22" si="147">10*X19</f>
        <v>6500</v>
      </c>
      <c r="Y22" s="2">
        <f t="shared" ref="Y22" si="148">12.5*X19</f>
        <v>8125</v>
      </c>
      <c r="Z22" s="2">
        <f t="shared" ref="Z22" si="149">10*Z19</f>
        <v>7000</v>
      </c>
      <c r="AA22" s="2">
        <f t="shared" ref="AA22" si="150">12.5*Z19</f>
        <v>8750</v>
      </c>
      <c r="AB22" s="2">
        <f t="shared" ref="AB22" si="151">10*AB19</f>
        <v>7500</v>
      </c>
      <c r="AC22" s="2">
        <f t="shared" ref="AC22" si="152">12.5*AB19</f>
        <v>9375</v>
      </c>
      <c r="AD22" s="2">
        <f t="shared" ref="AD22" si="153">10*AD19</f>
        <v>8000</v>
      </c>
      <c r="AE22" s="2">
        <f t="shared" ref="AE22" si="154">12.5*AD19</f>
        <v>10000</v>
      </c>
      <c r="AF22" s="2">
        <f t="shared" ref="AF22" si="155">10*AF19</f>
        <v>8500</v>
      </c>
      <c r="AG22" s="2">
        <f t="shared" ref="AG22" si="156">12.5*AF19</f>
        <v>10625</v>
      </c>
      <c r="AH22" s="2">
        <f t="shared" ref="AH22" si="157">10*AH19</f>
        <v>9000</v>
      </c>
      <c r="AI22" s="2">
        <f t="shared" ref="AI22" si="158">12.5*AH19</f>
        <v>11250</v>
      </c>
      <c r="AJ22" s="2">
        <f t="shared" ref="AJ22" si="159">10*AJ19</f>
        <v>9500</v>
      </c>
      <c r="AK22" s="2">
        <f t="shared" ref="AK22" si="160">12.5*AJ19</f>
        <v>11875</v>
      </c>
      <c r="AL22" s="2">
        <f>10*AL19</f>
        <v>10000</v>
      </c>
      <c r="AM22" s="2">
        <f>12.5*AL19</f>
        <v>12500</v>
      </c>
    </row>
    <row r="23" spans="1:39" x14ac:dyDescent="0.25">
      <c r="A23" s="2" t="s">
        <v>7</v>
      </c>
      <c r="B23" s="2">
        <f t="shared" ref="B23:AK23" si="161">B22/1000</f>
        <v>1</v>
      </c>
      <c r="C23" s="2">
        <f t="shared" si="161"/>
        <v>1.25</v>
      </c>
      <c r="D23" s="2">
        <f t="shared" si="161"/>
        <v>1.5</v>
      </c>
      <c r="E23" s="2">
        <f t="shared" si="161"/>
        <v>1.875</v>
      </c>
      <c r="F23" s="2">
        <f t="shared" si="161"/>
        <v>2</v>
      </c>
      <c r="G23" s="2">
        <f t="shared" si="161"/>
        <v>2.5</v>
      </c>
      <c r="H23" s="2">
        <f t="shared" si="161"/>
        <v>2.5</v>
      </c>
      <c r="I23" s="2">
        <f t="shared" si="161"/>
        <v>3.125</v>
      </c>
      <c r="J23" s="2">
        <f t="shared" si="161"/>
        <v>3</v>
      </c>
      <c r="K23" s="2">
        <f t="shared" si="161"/>
        <v>3.75</v>
      </c>
      <c r="L23" s="2">
        <f t="shared" si="161"/>
        <v>3.5</v>
      </c>
      <c r="M23" s="2">
        <f t="shared" si="161"/>
        <v>4.375</v>
      </c>
      <c r="N23" s="2">
        <f t="shared" si="161"/>
        <v>4</v>
      </c>
      <c r="O23" s="2">
        <f t="shared" si="161"/>
        <v>5</v>
      </c>
      <c r="P23" s="2">
        <f t="shared" si="161"/>
        <v>4.5</v>
      </c>
      <c r="Q23" s="2">
        <f t="shared" si="161"/>
        <v>5.625</v>
      </c>
      <c r="R23" s="2">
        <f t="shared" si="161"/>
        <v>5</v>
      </c>
      <c r="S23" s="2">
        <f t="shared" si="161"/>
        <v>6.25</v>
      </c>
      <c r="T23" s="2">
        <f t="shared" si="161"/>
        <v>5.5</v>
      </c>
      <c r="U23" s="2">
        <f t="shared" si="161"/>
        <v>6.875</v>
      </c>
      <c r="V23" s="2">
        <f t="shared" si="161"/>
        <v>6</v>
      </c>
      <c r="W23" s="2">
        <f t="shared" si="161"/>
        <v>7.5</v>
      </c>
      <c r="X23" s="2">
        <f t="shared" si="161"/>
        <v>6.5</v>
      </c>
      <c r="Y23" s="2">
        <f t="shared" si="161"/>
        <v>8.125</v>
      </c>
      <c r="Z23" s="2">
        <f t="shared" si="161"/>
        <v>7</v>
      </c>
      <c r="AA23" s="2">
        <f t="shared" si="161"/>
        <v>8.75</v>
      </c>
      <c r="AB23" s="2">
        <f t="shared" si="161"/>
        <v>7.5</v>
      </c>
      <c r="AC23" s="2">
        <f t="shared" si="161"/>
        <v>9.375</v>
      </c>
      <c r="AD23" s="2">
        <f t="shared" si="161"/>
        <v>8</v>
      </c>
      <c r="AE23" s="2">
        <f t="shared" si="161"/>
        <v>10</v>
      </c>
      <c r="AF23" s="2">
        <f t="shared" si="161"/>
        <v>8.5</v>
      </c>
      <c r="AG23" s="2">
        <f t="shared" si="161"/>
        <v>10.625</v>
      </c>
      <c r="AH23" s="2">
        <f t="shared" si="161"/>
        <v>9</v>
      </c>
      <c r="AI23" s="2">
        <f t="shared" si="161"/>
        <v>11.25</v>
      </c>
      <c r="AJ23" s="2">
        <f t="shared" si="161"/>
        <v>9.5</v>
      </c>
      <c r="AK23" s="2">
        <f t="shared" si="161"/>
        <v>11.875</v>
      </c>
      <c r="AL23" s="2">
        <f t="shared" ref="AL23:AM23" si="162">AL22/1000</f>
        <v>10</v>
      </c>
      <c r="AM23" s="2">
        <f t="shared" si="162"/>
        <v>12.5</v>
      </c>
    </row>
    <row r="24" spans="1:39" x14ac:dyDescent="0.25">
      <c r="A24" s="2" t="s">
        <v>0</v>
      </c>
      <c r="B24" s="2">
        <v>3600</v>
      </c>
      <c r="C24" s="2">
        <v>3600</v>
      </c>
      <c r="D24" s="2">
        <v>3600</v>
      </c>
      <c r="E24" s="2">
        <v>1800</v>
      </c>
      <c r="F24" s="2">
        <v>1800</v>
      </c>
      <c r="G24" s="2">
        <v>1800</v>
      </c>
      <c r="H24" s="2">
        <v>1800</v>
      </c>
      <c r="I24" s="2">
        <v>1800</v>
      </c>
      <c r="J24" s="2">
        <v>1800</v>
      </c>
      <c r="K24" s="2">
        <v>1800</v>
      </c>
      <c r="L24" s="2">
        <v>1800</v>
      </c>
      <c r="M24" s="2">
        <v>1800</v>
      </c>
      <c r="N24" s="2">
        <v>1800</v>
      </c>
      <c r="O24" s="2">
        <v>1800</v>
      </c>
      <c r="P24" s="2">
        <v>1800</v>
      </c>
      <c r="Q24" s="2">
        <v>1800</v>
      </c>
      <c r="R24" s="2">
        <v>1800</v>
      </c>
      <c r="S24" s="2">
        <v>1800</v>
      </c>
      <c r="T24" s="2">
        <v>1200</v>
      </c>
      <c r="U24" s="2">
        <v>1200</v>
      </c>
      <c r="V24" s="2">
        <v>1200</v>
      </c>
      <c r="W24" s="2">
        <v>1200</v>
      </c>
      <c r="X24" s="2">
        <v>1200</v>
      </c>
      <c r="Y24" s="2">
        <v>1200</v>
      </c>
      <c r="Z24" s="2">
        <v>1200</v>
      </c>
      <c r="AA24" s="2">
        <v>1200</v>
      </c>
      <c r="AB24" s="2">
        <v>1200</v>
      </c>
      <c r="AC24" s="2">
        <v>1200</v>
      </c>
      <c r="AD24" s="2">
        <v>1200</v>
      </c>
      <c r="AE24" s="2">
        <v>1200</v>
      </c>
      <c r="AF24" s="2">
        <v>1200</v>
      </c>
      <c r="AG24" s="2">
        <v>1200</v>
      </c>
      <c r="AH24" s="2">
        <v>1200</v>
      </c>
      <c r="AI24" s="2">
        <v>1200</v>
      </c>
      <c r="AJ24" s="2">
        <v>1200</v>
      </c>
      <c r="AK24" s="2">
        <v>1200</v>
      </c>
      <c r="AL24" s="2">
        <v>1200</v>
      </c>
      <c r="AM24" s="2">
        <v>1200</v>
      </c>
    </row>
    <row r="25" spans="1:39" x14ac:dyDescent="0.25">
      <c r="A25" s="2" t="s">
        <v>8</v>
      </c>
      <c r="B25" s="2" t="s">
        <v>9</v>
      </c>
      <c r="C25" s="2" t="s">
        <v>9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9</v>
      </c>
      <c r="I25" s="2" t="s">
        <v>9</v>
      </c>
      <c r="J25" s="2" t="s">
        <v>9</v>
      </c>
      <c r="K25" s="2" t="s">
        <v>9</v>
      </c>
      <c r="L25" s="2" t="s">
        <v>9</v>
      </c>
      <c r="M25" s="2" t="s">
        <v>9</v>
      </c>
      <c r="N25" s="2" t="s">
        <v>9</v>
      </c>
      <c r="O25" s="2" t="s">
        <v>9</v>
      </c>
      <c r="P25" s="2" t="s">
        <v>9</v>
      </c>
      <c r="Q25" s="2" t="s">
        <v>9</v>
      </c>
      <c r="R25" s="2" t="s">
        <v>9</v>
      </c>
      <c r="S25" s="2" t="s">
        <v>9</v>
      </c>
      <c r="T25" s="2" t="s">
        <v>9</v>
      </c>
      <c r="U25" s="2" t="s">
        <v>9</v>
      </c>
      <c r="V25" s="2" t="s">
        <v>9</v>
      </c>
      <c r="W25" s="2" t="s">
        <v>9</v>
      </c>
      <c r="X25" s="2" t="s">
        <v>9</v>
      </c>
      <c r="Y25" s="2" t="s">
        <v>9</v>
      </c>
      <c r="Z25" s="2" t="s">
        <v>9</v>
      </c>
      <c r="AA25" s="2" t="s">
        <v>9</v>
      </c>
      <c r="AB25" s="2" t="s">
        <v>9</v>
      </c>
      <c r="AC25" s="2" t="s">
        <v>9</v>
      </c>
      <c r="AD25" s="2" t="s">
        <v>9</v>
      </c>
      <c r="AE25" s="2" t="s">
        <v>9</v>
      </c>
      <c r="AF25" s="2" t="s">
        <v>9</v>
      </c>
      <c r="AG25" s="2" t="s">
        <v>9</v>
      </c>
      <c r="AH25" s="2" t="s">
        <v>9</v>
      </c>
      <c r="AI25" s="2" t="s">
        <v>9</v>
      </c>
      <c r="AJ25" s="2" t="s">
        <v>9</v>
      </c>
      <c r="AK25" s="2" t="s">
        <v>9</v>
      </c>
      <c r="AL25" s="2" t="s">
        <v>9</v>
      </c>
      <c r="AM25" s="2" t="s">
        <v>9</v>
      </c>
    </row>
    <row r="26" spans="1:39" x14ac:dyDescent="0.25">
      <c r="A26" s="2" t="s">
        <v>11</v>
      </c>
      <c r="B26" s="5">
        <f t="shared" ref="B26:AK26" si="163">B24*(B23)^0.5/$B$20^0.75</f>
        <v>395.5827088288126</v>
      </c>
      <c r="C26" s="5">
        <f t="shared" si="163"/>
        <v>442.2749138323656</v>
      </c>
      <c r="D26" s="5">
        <f t="shared" si="163"/>
        <v>484.4878938492804</v>
      </c>
      <c r="E26" s="5">
        <f t="shared" si="163"/>
        <v>270.8369662306734</v>
      </c>
      <c r="F26" s="5">
        <f t="shared" si="163"/>
        <v>279.71921593299692</v>
      </c>
      <c r="G26" s="5">
        <f t="shared" si="163"/>
        <v>312.73559071956174</v>
      </c>
      <c r="H26" s="5">
        <f t="shared" si="163"/>
        <v>312.73559071956174</v>
      </c>
      <c r="I26" s="5">
        <f t="shared" si="163"/>
        <v>349.64901991624617</v>
      </c>
      <c r="J26" s="5">
        <f t="shared" si="163"/>
        <v>342.58467514361439</v>
      </c>
      <c r="K26" s="5">
        <f t="shared" si="163"/>
        <v>383.02131083540223</v>
      </c>
      <c r="L26" s="5">
        <f t="shared" si="163"/>
        <v>370.03374114234293</v>
      </c>
      <c r="M26" s="5">
        <f t="shared" si="163"/>
        <v>413.7102995814198</v>
      </c>
      <c r="N26" s="5">
        <f t="shared" si="163"/>
        <v>395.5827088288126</v>
      </c>
      <c r="O26" s="5">
        <f t="shared" si="163"/>
        <v>442.2749138323656</v>
      </c>
      <c r="P26" s="5">
        <f t="shared" si="163"/>
        <v>419.57882389949532</v>
      </c>
      <c r="Q26" s="5">
        <f t="shared" si="163"/>
        <v>469.10338607934256</v>
      </c>
      <c r="R26" s="5">
        <f t="shared" si="163"/>
        <v>442.2749138323656</v>
      </c>
      <c r="S26" s="5">
        <f t="shared" si="163"/>
        <v>494.47838603601576</v>
      </c>
      <c r="T26" s="5">
        <f t="shared" si="163"/>
        <v>309.24122863405097</v>
      </c>
      <c r="U26" s="5">
        <f t="shared" si="163"/>
        <v>345.74220433564614</v>
      </c>
      <c r="V26" s="5">
        <f t="shared" si="163"/>
        <v>322.99192923285364</v>
      </c>
      <c r="W26" s="5">
        <f t="shared" si="163"/>
        <v>361.11595497423116</v>
      </c>
      <c r="X26" s="5">
        <f t="shared" si="163"/>
        <v>336.18065859300134</v>
      </c>
      <c r="Y26" s="5">
        <f t="shared" si="163"/>
        <v>375.8614026672999</v>
      </c>
      <c r="Z26" s="5">
        <f t="shared" si="163"/>
        <v>348.87115683943773</v>
      </c>
      <c r="AA26" s="5">
        <f t="shared" si="163"/>
        <v>390.0498110409867</v>
      </c>
      <c r="AB26" s="5">
        <f t="shared" si="163"/>
        <v>361.11595497423116</v>
      </c>
      <c r="AC26" s="5">
        <f t="shared" si="163"/>
        <v>403.7399115410671</v>
      </c>
      <c r="AD26" s="5">
        <f t="shared" si="163"/>
        <v>372.95895457732928</v>
      </c>
      <c r="AE26" s="5">
        <f t="shared" si="163"/>
        <v>416.98078762608225</v>
      </c>
      <c r="AF26" s="5">
        <f t="shared" si="163"/>
        <v>384.43729093556698</v>
      </c>
      <c r="AG26" s="5">
        <f t="shared" si="163"/>
        <v>429.81395780889574</v>
      </c>
      <c r="AH26" s="5">
        <f t="shared" si="163"/>
        <v>395.5827088288126</v>
      </c>
      <c r="AI26" s="5">
        <f t="shared" si="163"/>
        <v>442.2749138323656</v>
      </c>
      <c r="AJ26" s="5">
        <f t="shared" si="163"/>
        <v>406.42259827278855</v>
      </c>
      <c r="AK26" s="5">
        <f t="shared" si="163"/>
        <v>454.39427866502194</v>
      </c>
      <c r="AL26" s="5">
        <f t="shared" ref="AL26" si="164">AL24*(AL23)^0.5/$B$20^0.75</f>
        <v>416.98078762608225</v>
      </c>
      <c r="AM26" s="5">
        <f t="shared" ref="AM26" si="165">AM24*(AM23)^0.5/$B$20^0.75</f>
        <v>466.19869322166153</v>
      </c>
    </row>
    <row r="27" spans="1:39" ht="21.6" customHeight="1" x14ac:dyDescent="0.25"/>
    <row r="28" spans="1:39" x14ac:dyDescent="0.25">
      <c r="A28" s="1" t="s">
        <v>1</v>
      </c>
      <c r="B28" s="8">
        <v>100</v>
      </c>
      <c r="C28" s="8"/>
      <c r="D28" s="10">
        <v>150</v>
      </c>
      <c r="E28" s="11"/>
      <c r="F28" s="8">
        <v>200</v>
      </c>
      <c r="G28" s="8"/>
      <c r="H28" s="10">
        <v>250</v>
      </c>
      <c r="I28" s="11"/>
      <c r="J28" s="8">
        <v>300</v>
      </c>
      <c r="K28" s="8"/>
      <c r="L28" s="10">
        <v>350</v>
      </c>
      <c r="M28" s="11"/>
      <c r="N28" s="8">
        <v>400</v>
      </c>
      <c r="O28" s="8"/>
      <c r="P28" s="10">
        <v>450</v>
      </c>
      <c r="Q28" s="11"/>
      <c r="R28" s="9">
        <v>500</v>
      </c>
      <c r="S28" s="9"/>
      <c r="T28" s="6">
        <v>550</v>
      </c>
      <c r="U28" s="7"/>
      <c r="V28" s="6">
        <v>600</v>
      </c>
      <c r="W28" s="7"/>
      <c r="X28" s="6">
        <v>650</v>
      </c>
      <c r="Y28" s="7"/>
      <c r="Z28" s="6">
        <v>700</v>
      </c>
      <c r="AA28" s="7"/>
      <c r="AB28" s="6">
        <v>750</v>
      </c>
      <c r="AC28" s="7"/>
      <c r="AD28" s="6">
        <v>800</v>
      </c>
      <c r="AE28" s="7"/>
      <c r="AF28" s="6">
        <v>850</v>
      </c>
      <c r="AG28" s="7"/>
      <c r="AH28" s="6">
        <v>900</v>
      </c>
      <c r="AI28" s="7"/>
      <c r="AJ28" s="6">
        <v>950</v>
      </c>
      <c r="AK28" s="7"/>
      <c r="AL28" s="12">
        <v>1000</v>
      </c>
      <c r="AM28" s="12"/>
    </row>
    <row r="29" spans="1:39" x14ac:dyDescent="0.25">
      <c r="A29" s="1" t="s">
        <v>2</v>
      </c>
      <c r="B29" s="8">
        <v>22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 x14ac:dyDescent="0.25">
      <c r="A30" s="2" t="s">
        <v>3</v>
      </c>
      <c r="B30" s="2" t="s">
        <v>4</v>
      </c>
      <c r="C30" s="2" t="s">
        <v>5</v>
      </c>
      <c r="D30" s="2" t="s">
        <v>4</v>
      </c>
      <c r="E30" s="2" t="s">
        <v>5</v>
      </c>
      <c r="F30" s="2" t="s">
        <v>4</v>
      </c>
      <c r="G30" s="2" t="s">
        <v>5</v>
      </c>
      <c r="H30" s="2" t="s">
        <v>4</v>
      </c>
      <c r="I30" s="2" t="s">
        <v>5</v>
      </c>
      <c r="J30" s="2" t="s">
        <v>4</v>
      </c>
      <c r="K30" s="2" t="s">
        <v>5</v>
      </c>
      <c r="L30" s="2" t="s">
        <v>4</v>
      </c>
      <c r="M30" s="2" t="s">
        <v>5</v>
      </c>
      <c r="N30" s="2" t="s">
        <v>4</v>
      </c>
      <c r="O30" s="2" t="s">
        <v>5</v>
      </c>
      <c r="P30" s="2" t="s">
        <v>4</v>
      </c>
      <c r="Q30" s="2" t="s">
        <v>5</v>
      </c>
      <c r="R30" s="2" t="s">
        <v>4</v>
      </c>
      <c r="S30" s="2" t="s">
        <v>5</v>
      </c>
      <c r="T30" s="2" t="s">
        <v>4</v>
      </c>
      <c r="U30" s="2" t="s">
        <v>5</v>
      </c>
      <c r="V30" s="2" t="s">
        <v>4</v>
      </c>
      <c r="W30" s="2" t="s">
        <v>5</v>
      </c>
      <c r="X30" s="2" t="s">
        <v>4</v>
      </c>
      <c r="Y30" s="2" t="s">
        <v>5</v>
      </c>
      <c r="Z30" s="2" t="s">
        <v>4</v>
      </c>
      <c r="AA30" s="2" t="s">
        <v>5</v>
      </c>
      <c r="AB30" s="2" t="s">
        <v>4</v>
      </c>
      <c r="AC30" s="2" t="s">
        <v>5</v>
      </c>
      <c r="AD30" s="2" t="s">
        <v>4</v>
      </c>
      <c r="AE30" s="2" t="s">
        <v>5</v>
      </c>
      <c r="AF30" s="2" t="s">
        <v>4</v>
      </c>
      <c r="AG30" s="2" t="s">
        <v>5</v>
      </c>
      <c r="AH30" s="2" t="s">
        <v>4</v>
      </c>
      <c r="AI30" s="2" t="s">
        <v>5</v>
      </c>
      <c r="AJ30" s="2" t="s">
        <v>4</v>
      </c>
      <c r="AK30" s="2" t="s">
        <v>5</v>
      </c>
      <c r="AL30" s="2" t="s">
        <v>4</v>
      </c>
      <c r="AM30" s="2" t="s">
        <v>5</v>
      </c>
    </row>
    <row r="31" spans="1:39" x14ac:dyDescent="0.25">
      <c r="A31" s="2" t="s">
        <v>6</v>
      </c>
      <c r="B31" s="2">
        <f t="shared" ref="B31" si="166">10*B28</f>
        <v>1000</v>
      </c>
      <c r="C31" s="2">
        <f t="shared" ref="C31" si="167">12.5*B28</f>
        <v>1250</v>
      </c>
      <c r="D31" s="2">
        <f t="shared" ref="D31" si="168">10*D28</f>
        <v>1500</v>
      </c>
      <c r="E31" s="2">
        <f t="shared" ref="E31" si="169">12.5*D28</f>
        <v>1875</v>
      </c>
      <c r="F31" s="2">
        <f t="shared" ref="F31" si="170">10*F28</f>
        <v>2000</v>
      </c>
      <c r="G31" s="2">
        <f t="shared" ref="G31" si="171">12.5*F28</f>
        <v>2500</v>
      </c>
      <c r="H31" s="2">
        <f t="shared" ref="H31" si="172">10*H28</f>
        <v>2500</v>
      </c>
      <c r="I31" s="2">
        <f t="shared" ref="I31" si="173">12.5*H28</f>
        <v>3125</v>
      </c>
      <c r="J31" s="2">
        <f t="shared" ref="J31" si="174">10*J28</f>
        <v>3000</v>
      </c>
      <c r="K31" s="2">
        <f t="shared" ref="K31" si="175">12.5*J28</f>
        <v>3750</v>
      </c>
      <c r="L31" s="2">
        <f t="shared" ref="L31" si="176">10*L28</f>
        <v>3500</v>
      </c>
      <c r="M31" s="2">
        <f t="shared" ref="M31" si="177">12.5*L28</f>
        <v>4375</v>
      </c>
      <c r="N31" s="2">
        <f t="shared" ref="N31" si="178">10*N28</f>
        <v>4000</v>
      </c>
      <c r="O31" s="2">
        <f t="shared" ref="O31" si="179">12.5*N28</f>
        <v>5000</v>
      </c>
      <c r="P31" s="2">
        <f t="shared" ref="P31" si="180">10*P28</f>
        <v>4500</v>
      </c>
      <c r="Q31" s="2">
        <f t="shared" ref="Q31" si="181">12.5*P28</f>
        <v>5625</v>
      </c>
      <c r="R31" s="2">
        <f t="shared" ref="R31" si="182">10*R28</f>
        <v>5000</v>
      </c>
      <c r="S31" s="2">
        <f t="shared" ref="S31" si="183">12.5*R28</f>
        <v>6250</v>
      </c>
      <c r="T31" s="2">
        <f t="shared" ref="T31" si="184">10*T28</f>
        <v>5500</v>
      </c>
      <c r="U31" s="2">
        <f t="shared" ref="U31" si="185">12.5*T28</f>
        <v>6875</v>
      </c>
      <c r="V31" s="2">
        <f t="shared" ref="V31" si="186">10*V28</f>
        <v>6000</v>
      </c>
      <c r="W31" s="2">
        <f t="shared" ref="W31" si="187">12.5*V28</f>
        <v>7500</v>
      </c>
      <c r="X31" s="2">
        <f t="shared" ref="X31" si="188">10*X28</f>
        <v>6500</v>
      </c>
      <c r="Y31" s="2">
        <f t="shared" ref="Y31" si="189">12.5*X28</f>
        <v>8125</v>
      </c>
      <c r="Z31" s="2">
        <f t="shared" ref="Z31" si="190">10*Z28</f>
        <v>7000</v>
      </c>
      <c r="AA31" s="2">
        <f t="shared" ref="AA31" si="191">12.5*Z28</f>
        <v>8750</v>
      </c>
      <c r="AB31" s="2">
        <f t="shared" ref="AB31" si="192">10*AB28</f>
        <v>7500</v>
      </c>
      <c r="AC31" s="2">
        <f t="shared" ref="AC31" si="193">12.5*AB28</f>
        <v>9375</v>
      </c>
      <c r="AD31" s="2">
        <f t="shared" ref="AD31" si="194">10*AD28</f>
        <v>8000</v>
      </c>
      <c r="AE31" s="2">
        <f t="shared" ref="AE31" si="195">12.5*AD28</f>
        <v>10000</v>
      </c>
      <c r="AF31" s="2">
        <f t="shared" ref="AF31" si="196">10*AF28</f>
        <v>8500</v>
      </c>
      <c r="AG31" s="2">
        <f t="shared" ref="AG31" si="197">12.5*AF28</f>
        <v>10625</v>
      </c>
      <c r="AH31" s="2">
        <f t="shared" ref="AH31" si="198">10*AH28</f>
        <v>9000</v>
      </c>
      <c r="AI31" s="2">
        <f t="shared" ref="AI31" si="199">12.5*AH28</f>
        <v>11250</v>
      </c>
      <c r="AJ31" s="2">
        <f t="shared" ref="AJ31" si="200">10*AJ28</f>
        <v>9500</v>
      </c>
      <c r="AK31" s="2">
        <f t="shared" ref="AK31" si="201">12.5*AJ28</f>
        <v>11875</v>
      </c>
      <c r="AL31" s="2">
        <f>10*AL28</f>
        <v>10000</v>
      </c>
      <c r="AM31" s="2">
        <f>12.5*AL28</f>
        <v>12500</v>
      </c>
    </row>
    <row r="32" spans="1:39" x14ac:dyDescent="0.25">
      <c r="A32" s="2" t="s">
        <v>7</v>
      </c>
      <c r="B32" s="2">
        <f t="shared" ref="B32:AK32" si="202">B31/1000</f>
        <v>1</v>
      </c>
      <c r="C32" s="2">
        <f t="shared" si="202"/>
        <v>1.25</v>
      </c>
      <c r="D32" s="2">
        <f t="shared" si="202"/>
        <v>1.5</v>
      </c>
      <c r="E32" s="2">
        <f t="shared" si="202"/>
        <v>1.875</v>
      </c>
      <c r="F32" s="2">
        <f t="shared" si="202"/>
        <v>2</v>
      </c>
      <c r="G32" s="2">
        <f t="shared" si="202"/>
        <v>2.5</v>
      </c>
      <c r="H32" s="2">
        <f t="shared" si="202"/>
        <v>2.5</v>
      </c>
      <c r="I32" s="2">
        <f t="shared" si="202"/>
        <v>3.125</v>
      </c>
      <c r="J32" s="2">
        <f t="shared" si="202"/>
        <v>3</v>
      </c>
      <c r="K32" s="2">
        <f t="shared" si="202"/>
        <v>3.75</v>
      </c>
      <c r="L32" s="2">
        <f t="shared" si="202"/>
        <v>3.5</v>
      </c>
      <c r="M32" s="2">
        <f t="shared" si="202"/>
        <v>4.375</v>
      </c>
      <c r="N32" s="2">
        <f t="shared" si="202"/>
        <v>4</v>
      </c>
      <c r="O32" s="2">
        <f t="shared" si="202"/>
        <v>5</v>
      </c>
      <c r="P32" s="2">
        <f t="shared" si="202"/>
        <v>4.5</v>
      </c>
      <c r="Q32" s="2">
        <f t="shared" si="202"/>
        <v>5.625</v>
      </c>
      <c r="R32" s="2">
        <f t="shared" si="202"/>
        <v>5</v>
      </c>
      <c r="S32" s="2">
        <f t="shared" si="202"/>
        <v>6.25</v>
      </c>
      <c r="T32" s="2">
        <f t="shared" si="202"/>
        <v>5.5</v>
      </c>
      <c r="U32" s="2">
        <f t="shared" si="202"/>
        <v>6.875</v>
      </c>
      <c r="V32" s="2">
        <f t="shared" si="202"/>
        <v>6</v>
      </c>
      <c r="W32" s="2">
        <f t="shared" si="202"/>
        <v>7.5</v>
      </c>
      <c r="X32" s="2">
        <f t="shared" si="202"/>
        <v>6.5</v>
      </c>
      <c r="Y32" s="2">
        <f t="shared" si="202"/>
        <v>8.125</v>
      </c>
      <c r="Z32" s="2">
        <f t="shared" si="202"/>
        <v>7</v>
      </c>
      <c r="AA32" s="2">
        <f t="shared" si="202"/>
        <v>8.75</v>
      </c>
      <c r="AB32" s="2">
        <f t="shared" si="202"/>
        <v>7.5</v>
      </c>
      <c r="AC32" s="2">
        <f t="shared" si="202"/>
        <v>9.375</v>
      </c>
      <c r="AD32" s="2">
        <f t="shared" si="202"/>
        <v>8</v>
      </c>
      <c r="AE32" s="2">
        <f t="shared" si="202"/>
        <v>10</v>
      </c>
      <c r="AF32" s="2">
        <f t="shared" si="202"/>
        <v>8.5</v>
      </c>
      <c r="AG32" s="2">
        <f t="shared" si="202"/>
        <v>10.625</v>
      </c>
      <c r="AH32" s="2">
        <f t="shared" si="202"/>
        <v>9</v>
      </c>
      <c r="AI32" s="2">
        <f t="shared" si="202"/>
        <v>11.25</v>
      </c>
      <c r="AJ32" s="2">
        <f t="shared" si="202"/>
        <v>9.5</v>
      </c>
      <c r="AK32" s="2">
        <f t="shared" si="202"/>
        <v>11.875</v>
      </c>
      <c r="AL32" s="2">
        <f t="shared" ref="AL32" si="203">AL31/1000</f>
        <v>10</v>
      </c>
      <c r="AM32" s="2">
        <f t="shared" ref="AM32" si="204">AM31/1000</f>
        <v>12.5</v>
      </c>
    </row>
    <row r="33" spans="1:39" x14ac:dyDescent="0.25">
      <c r="A33" s="2" t="s">
        <v>0</v>
      </c>
      <c r="B33" s="2">
        <v>3600</v>
      </c>
      <c r="C33" s="2">
        <v>3600</v>
      </c>
      <c r="D33" s="2">
        <v>3600</v>
      </c>
      <c r="E33" s="2">
        <v>3600</v>
      </c>
      <c r="F33" s="2">
        <v>1800</v>
      </c>
      <c r="G33" s="2">
        <v>1800</v>
      </c>
      <c r="H33" s="2">
        <v>1800</v>
      </c>
      <c r="I33" s="2">
        <v>1800</v>
      </c>
      <c r="J33" s="2">
        <v>1800</v>
      </c>
      <c r="K33" s="2">
        <v>1800</v>
      </c>
      <c r="L33" s="2">
        <v>1800</v>
      </c>
      <c r="M33" s="2">
        <v>1800</v>
      </c>
      <c r="N33" s="2">
        <v>1800</v>
      </c>
      <c r="O33" s="2">
        <v>1800</v>
      </c>
      <c r="P33" s="2">
        <v>1800</v>
      </c>
      <c r="Q33" s="2">
        <v>1800</v>
      </c>
      <c r="R33" s="2">
        <v>1800</v>
      </c>
      <c r="S33" s="2">
        <v>1800</v>
      </c>
      <c r="T33" s="2">
        <v>1800</v>
      </c>
      <c r="U33" s="2">
        <v>1800</v>
      </c>
      <c r="V33" s="2">
        <v>1800</v>
      </c>
      <c r="W33" s="2">
        <v>1800</v>
      </c>
      <c r="X33" s="2">
        <v>1800</v>
      </c>
      <c r="Y33" s="2">
        <v>1800</v>
      </c>
      <c r="Z33" s="2">
        <v>1800</v>
      </c>
      <c r="AA33" s="2">
        <v>1200</v>
      </c>
      <c r="AB33" s="2">
        <v>1800</v>
      </c>
      <c r="AC33" s="2">
        <v>1200</v>
      </c>
      <c r="AD33" s="2">
        <v>1800</v>
      </c>
      <c r="AE33" s="2">
        <v>1200</v>
      </c>
      <c r="AF33" s="2">
        <v>1200</v>
      </c>
      <c r="AG33" s="2">
        <v>1200</v>
      </c>
      <c r="AH33" s="2">
        <v>1200</v>
      </c>
      <c r="AI33" s="2">
        <v>1200</v>
      </c>
      <c r="AJ33" s="2">
        <v>1200</v>
      </c>
      <c r="AK33" s="2">
        <v>1200</v>
      </c>
      <c r="AL33" s="2">
        <v>1200</v>
      </c>
      <c r="AM33" s="2">
        <v>1200</v>
      </c>
    </row>
    <row r="34" spans="1:39" x14ac:dyDescent="0.25">
      <c r="A34" s="2" t="s">
        <v>8</v>
      </c>
      <c r="B34" s="2" t="s">
        <v>9</v>
      </c>
      <c r="C34" s="2" t="s">
        <v>9</v>
      </c>
      <c r="D34" s="2" t="s">
        <v>9</v>
      </c>
      <c r="E34" s="2" t="s">
        <v>9</v>
      </c>
      <c r="F34" s="2" t="s">
        <v>9</v>
      </c>
      <c r="G34" s="2" t="s">
        <v>9</v>
      </c>
      <c r="H34" s="2" t="s">
        <v>9</v>
      </c>
      <c r="I34" s="2" t="s">
        <v>9</v>
      </c>
      <c r="J34" s="2" t="s">
        <v>9</v>
      </c>
      <c r="K34" s="2" t="s">
        <v>9</v>
      </c>
      <c r="L34" s="2" t="s">
        <v>9</v>
      </c>
      <c r="M34" s="2" t="s">
        <v>9</v>
      </c>
      <c r="N34" s="2" t="s">
        <v>9</v>
      </c>
      <c r="O34" s="2" t="s">
        <v>9</v>
      </c>
      <c r="P34" s="2" t="s">
        <v>9</v>
      </c>
      <c r="Q34" s="2" t="s">
        <v>9</v>
      </c>
      <c r="R34" s="2" t="s">
        <v>9</v>
      </c>
      <c r="S34" s="2" t="s">
        <v>9</v>
      </c>
      <c r="T34" s="2" t="s">
        <v>9</v>
      </c>
      <c r="U34" s="2" t="s">
        <v>9</v>
      </c>
      <c r="V34" s="2" t="s">
        <v>9</v>
      </c>
      <c r="W34" s="2" t="s">
        <v>9</v>
      </c>
      <c r="X34" s="2" t="s">
        <v>9</v>
      </c>
      <c r="Y34" s="2" t="s">
        <v>9</v>
      </c>
      <c r="Z34" s="2" t="s">
        <v>9</v>
      </c>
      <c r="AA34" s="2" t="s">
        <v>9</v>
      </c>
      <c r="AB34" s="2" t="s">
        <v>9</v>
      </c>
      <c r="AC34" s="2" t="s">
        <v>9</v>
      </c>
      <c r="AD34" s="2" t="s">
        <v>9</v>
      </c>
      <c r="AE34" s="2" t="s">
        <v>9</v>
      </c>
      <c r="AF34" s="2" t="s">
        <v>9</v>
      </c>
      <c r="AG34" s="2" t="s">
        <v>9</v>
      </c>
      <c r="AH34" s="2" t="s">
        <v>9</v>
      </c>
      <c r="AI34" s="2" t="s">
        <v>9</v>
      </c>
      <c r="AJ34" s="2" t="s">
        <v>9</v>
      </c>
      <c r="AK34" s="2" t="s">
        <v>9</v>
      </c>
      <c r="AL34" s="2" t="s">
        <v>9</v>
      </c>
      <c r="AM34" s="2" t="s">
        <v>9</v>
      </c>
    </row>
    <row r="35" spans="1:39" x14ac:dyDescent="0.25">
      <c r="A35" s="2" t="s">
        <v>11</v>
      </c>
      <c r="B35" s="5">
        <f t="shared" ref="B35:AK35" si="205">B33*(B32)^0.5/$B$29^0.75</f>
        <v>354.39328974567167</v>
      </c>
      <c r="C35" s="5">
        <f t="shared" si="205"/>
        <v>396.22374332055045</v>
      </c>
      <c r="D35" s="5">
        <f t="shared" si="205"/>
        <v>434.04136407160468</v>
      </c>
      <c r="E35" s="5">
        <f t="shared" si="205"/>
        <v>485.27299755542163</v>
      </c>
      <c r="F35" s="5">
        <f t="shared" si="205"/>
        <v>250.59389838617338</v>
      </c>
      <c r="G35" s="5">
        <f t="shared" si="205"/>
        <v>280.17249576907926</v>
      </c>
      <c r="H35" s="5">
        <f t="shared" si="205"/>
        <v>280.17249576907926</v>
      </c>
      <c r="I35" s="5">
        <f t="shared" si="205"/>
        <v>313.24237298271674</v>
      </c>
      <c r="J35" s="5">
        <f t="shared" si="205"/>
        <v>306.91359185049083</v>
      </c>
      <c r="K35" s="5">
        <f t="shared" si="205"/>
        <v>343.13982729816155</v>
      </c>
      <c r="L35" s="5">
        <f t="shared" si="205"/>
        <v>331.50456760000247</v>
      </c>
      <c r="M35" s="5">
        <f t="shared" si="205"/>
        <v>370.63337400263998</v>
      </c>
      <c r="N35" s="5">
        <f t="shared" si="205"/>
        <v>354.39328974567167</v>
      </c>
      <c r="O35" s="5">
        <f t="shared" si="205"/>
        <v>396.22374332055045</v>
      </c>
      <c r="P35" s="5">
        <f t="shared" si="205"/>
        <v>375.89084757926003</v>
      </c>
      <c r="Q35" s="5">
        <f t="shared" si="205"/>
        <v>420.25874365361892</v>
      </c>
      <c r="R35" s="5">
        <f t="shared" si="205"/>
        <v>396.22374332055045</v>
      </c>
      <c r="S35" s="5">
        <f t="shared" si="205"/>
        <v>442.99161218208957</v>
      </c>
      <c r="T35" s="5">
        <f t="shared" si="205"/>
        <v>415.56296784969237</v>
      </c>
      <c r="U35" s="5">
        <f t="shared" si="205"/>
        <v>464.61352252173577</v>
      </c>
      <c r="V35" s="5">
        <f t="shared" si="205"/>
        <v>434.04136407160468</v>
      </c>
      <c r="W35" s="5">
        <f t="shared" si="205"/>
        <v>485.27299755542163</v>
      </c>
      <c r="X35" s="5">
        <f t="shared" si="205"/>
        <v>451.7645749748803</v>
      </c>
      <c r="Y35" s="5">
        <f t="shared" si="205"/>
        <v>505.08814973506645</v>
      </c>
      <c r="Z35" s="5">
        <f t="shared" si="205"/>
        <v>468.8182554885521</v>
      </c>
      <c r="AA35" s="5">
        <f t="shared" si="205"/>
        <v>349.43649612175545</v>
      </c>
      <c r="AB35" s="5">
        <f t="shared" si="205"/>
        <v>485.27299755542163</v>
      </c>
      <c r="AC35" s="5">
        <f t="shared" si="205"/>
        <v>361.70113672633732</v>
      </c>
      <c r="AD35" s="5">
        <f t="shared" si="205"/>
        <v>501.18779677234676</v>
      </c>
      <c r="AE35" s="5">
        <f t="shared" si="205"/>
        <v>373.5633276921057</v>
      </c>
      <c r="AF35" s="5">
        <f t="shared" si="205"/>
        <v>344.40837072716397</v>
      </c>
      <c r="AG35" s="5">
        <f t="shared" si="205"/>
        <v>385.06026448294364</v>
      </c>
      <c r="AH35" s="5">
        <f t="shared" si="205"/>
        <v>354.39328974567167</v>
      </c>
      <c r="AI35" s="5">
        <f t="shared" si="205"/>
        <v>396.22374332055045</v>
      </c>
      <c r="AJ35" s="5">
        <f t="shared" si="205"/>
        <v>364.10449297774329</v>
      </c>
      <c r="AK35" s="5">
        <f t="shared" si="205"/>
        <v>407.08119860566444</v>
      </c>
      <c r="AL35" s="5">
        <f>AL33*(AL32)^0.5/$B$29^0.75</f>
        <v>373.5633276921057</v>
      </c>
      <c r="AM35" s="5">
        <f>AM33*(AM32)^0.5/$B$29^0.75</f>
        <v>417.6564973102889</v>
      </c>
    </row>
  </sheetData>
  <mergeCells count="80">
    <mergeCell ref="AD1:AE1"/>
    <mergeCell ref="AF1:AG1"/>
    <mergeCell ref="AH1:AI1"/>
    <mergeCell ref="AJ1:AK1"/>
    <mergeCell ref="P10:Q10"/>
    <mergeCell ref="T10:U10"/>
    <mergeCell ref="V10:W10"/>
    <mergeCell ref="X10:Y10"/>
    <mergeCell ref="Z10:AA10"/>
    <mergeCell ref="AJ10:AK10"/>
    <mergeCell ref="AH10:AI10"/>
    <mergeCell ref="AF10:AG10"/>
    <mergeCell ref="AD10:AE10"/>
    <mergeCell ref="AB10:AC10"/>
    <mergeCell ref="T1:U1"/>
    <mergeCell ref="V1:W1"/>
    <mergeCell ref="D28:E28"/>
    <mergeCell ref="H1:I1"/>
    <mergeCell ref="H10:I10"/>
    <mergeCell ref="H19:I19"/>
    <mergeCell ref="H28:I28"/>
    <mergeCell ref="B20:AM20"/>
    <mergeCell ref="B19:C19"/>
    <mergeCell ref="F19:G19"/>
    <mergeCell ref="J19:K19"/>
    <mergeCell ref="N19:O19"/>
    <mergeCell ref="R19:S19"/>
    <mergeCell ref="T19:U19"/>
    <mergeCell ref="V19:W19"/>
    <mergeCell ref="X19:Y19"/>
    <mergeCell ref="L28:M28"/>
    <mergeCell ref="L1:M1"/>
    <mergeCell ref="AL1:AM1"/>
    <mergeCell ref="B2:AM2"/>
    <mergeCell ref="AL10:AM10"/>
    <mergeCell ref="B11:AM11"/>
    <mergeCell ref="AL19:AM19"/>
    <mergeCell ref="B10:C10"/>
    <mergeCell ref="F10:G10"/>
    <mergeCell ref="J10:K10"/>
    <mergeCell ref="N10:O10"/>
    <mergeCell ref="R10:S10"/>
    <mergeCell ref="B1:C1"/>
    <mergeCell ref="F1:G1"/>
    <mergeCell ref="D10:E10"/>
    <mergeCell ref="D19:E19"/>
    <mergeCell ref="P1:Q1"/>
    <mergeCell ref="P19:Q19"/>
    <mergeCell ref="D1:E1"/>
    <mergeCell ref="B29:AM29"/>
    <mergeCell ref="B28:C28"/>
    <mergeCell ref="F28:G28"/>
    <mergeCell ref="J28:K28"/>
    <mergeCell ref="N28:O28"/>
    <mergeCell ref="R28:S28"/>
    <mergeCell ref="AL28:AM28"/>
    <mergeCell ref="T28:U28"/>
    <mergeCell ref="V28:W28"/>
    <mergeCell ref="X28:Y28"/>
    <mergeCell ref="Z28:AA28"/>
    <mergeCell ref="AB28:AC28"/>
    <mergeCell ref="AD19:AE19"/>
    <mergeCell ref="AF19:AG19"/>
    <mergeCell ref="AH19:AI19"/>
    <mergeCell ref="AD28:AE28"/>
    <mergeCell ref="AF28:AG28"/>
    <mergeCell ref="AH28:AI28"/>
    <mergeCell ref="AJ28:AK28"/>
    <mergeCell ref="J1:K1"/>
    <mergeCell ref="N1:O1"/>
    <mergeCell ref="R1:S1"/>
    <mergeCell ref="AJ19:AK19"/>
    <mergeCell ref="P28:Q28"/>
    <mergeCell ref="X1:Y1"/>
    <mergeCell ref="Z1:AA1"/>
    <mergeCell ref="AB1:AC1"/>
    <mergeCell ref="L10:M10"/>
    <mergeCell ref="L19:M19"/>
    <mergeCell ref="Z19:AA19"/>
    <mergeCell ref="AB19:AC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2026-05-15T07:49:42Z</dcterms:created>
  <dcterms:modified xsi:type="dcterms:W3CDTF">2026-06-25T10:36:51Z</dcterms:modified>
</cp:coreProperties>
</file>