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我的雲端硬碟\媒體圖書館\計算功能規劃\"/>
    </mc:Choice>
  </mc:AlternateContent>
  <xr:revisionPtr revIDLastSave="0" documentId="13_ncr:1_{72B9D35D-5F9C-4842-ACBC-BB0E49FCF583}" xr6:coauthVersionLast="47" xr6:coauthVersionMax="47" xr10:uidLastSave="{00000000-0000-0000-0000-000000000000}"/>
  <bookViews>
    <workbookView xWindow="-120" yWindow="-120" windowWidth="29040" windowHeight="15720" xr2:uid="{9ACF7380-2B27-43A6-A551-06C4B887F923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M5" i="1" l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4" i="1"/>
  <c r="I15" i="1"/>
  <c r="K15" i="1" s="1"/>
  <c r="G13" i="1"/>
  <c r="I13" i="1" s="1"/>
  <c r="G15" i="1"/>
  <c r="F9" i="1"/>
  <c r="G9" i="1" s="1"/>
  <c r="I9" i="1" s="1"/>
  <c r="F10" i="1"/>
  <c r="G10" i="1" s="1"/>
  <c r="I10" i="1" s="1"/>
  <c r="F11" i="1"/>
  <c r="G11" i="1" s="1"/>
  <c r="I11" i="1" s="1"/>
  <c r="F13" i="1"/>
  <c r="F15" i="1"/>
  <c r="F17" i="1"/>
  <c r="G17" i="1" s="1"/>
  <c r="I17" i="1" s="1"/>
  <c r="F19" i="1"/>
  <c r="G19" i="1" s="1"/>
  <c r="I19" i="1" s="1"/>
  <c r="E4" i="1"/>
  <c r="F4" i="1" s="1"/>
  <c r="G4" i="1" s="1"/>
  <c r="I4" i="1" s="1"/>
  <c r="E5" i="1"/>
  <c r="F5" i="1" s="1"/>
  <c r="G5" i="1" s="1"/>
  <c r="I5" i="1" s="1"/>
  <c r="E6" i="1"/>
  <c r="F6" i="1" s="1"/>
  <c r="G6" i="1" s="1"/>
  <c r="I6" i="1" s="1"/>
  <c r="E7" i="1"/>
  <c r="F7" i="1" s="1"/>
  <c r="G7" i="1" s="1"/>
  <c r="I7" i="1" s="1"/>
  <c r="E8" i="1"/>
  <c r="F8" i="1" s="1"/>
  <c r="G8" i="1" s="1"/>
  <c r="I8" i="1" s="1"/>
  <c r="E9" i="1"/>
  <c r="E10" i="1"/>
  <c r="E11" i="1"/>
  <c r="E12" i="1"/>
  <c r="F12" i="1" s="1"/>
  <c r="G12" i="1" s="1"/>
  <c r="I12" i="1" s="1"/>
  <c r="E13" i="1"/>
  <c r="E14" i="1"/>
  <c r="F14" i="1" s="1"/>
  <c r="G14" i="1" s="1"/>
  <c r="I14" i="1" s="1"/>
  <c r="E15" i="1"/>
  <c r="E16" i="1"/>
  <c r="F16" i="1" s="1"/>
  <c r="G16" i="1" s="1"/>
  <c r="I16" i="1" s="1"/>
  <c r="E17" i="1"/>
  <c r="E18" i="1"/>
  <c r="F18" i="1" s="1"/>
  <c r="G18" i="1" s="1"/>
  <c r="I18" i="1" s="1"/>
  <c r="E19" i="1"/>
  <c r="E20" i="1"/>
  <c r="F20" i="1" s="1"/>
  <c r="G20" i="1" s="1"/>
  <c r="I20" i="1" s="1"/>
  <c r="E21" i="1"/>
  <c r="F21" i="1" s="1"/>
  <c r="G21" i="1" s="1"/>
  <c r="I21" i="1" s="1"/>
  <c r="K6" i="1" l="1"/>
  <c r="J6" i="1"/>
  <c r="K19" i="1"/>
  <c r="J19" i="1"/>
  <c r="K7" i="1"/>
  <c r="J7" i="1"/>
  <c r="K4" i="1"/>
  <c r="J4" i="1"/>
  <c r="K17" i="1"/>
  <c r="J17" i="1"/>
  <c r="K11" i="1"/>
  <c r="J11" i="1"/>
  <c r="K9" i="1"/>
  <c r="J9" i="1"/>
  <c r="K8" i="1"/>
  <c r="J8" i="1"/>
  <c r="J21" i="1"/>
  <c r="K21" i="1"/>
  <c r="K5" i="1"/>
  <c r="J5" i="1"/>
  <c r="J20" i="1"/>
  <c r="K20" i="1"/>
  <c r="K18" i="1"/>
  <c r="J18" i="1"/>
  <c r="K16" i="1"/>
  <c r="J16" i="1"/>
  <c r="K14" i="1"/>
  <c r="J14" i="1"/>
  <c r="K10" i="1"/>
  <c r="J10" i="1"/>
  <c r="K12" i="1"/>
  <c r="J12" i="1"/>
  <c r="J13" i="1"/>
  <c r="K13" i="1"/>
  <c r="J15" i="1"/>
</calcChain>
</file>

<file path=xl/sharedStrings.xml><?xml version="1.0" encoding="utf-8"?>
<sst xmlns="http://schemas.openxmlformats.org/spreadsheetml/2006/main" count="26" uniqueCount="21">
  <si>
    <t>(A)</t>
  </si>
  <si>
    <t>(B)</t>
  </si>
  <si>
    <t>mm</t>
  </si>
  <si>
    <t>mm</t>
    <phoneticPr fontId="1" type="noConversion"/>
  </si>
  <si>
    <t>mm^2</t>
    <phoneticPr fontId="1" type="noConversion"/>
  </si>
  <si>
    <t>m^2</t>
    <phoneticPr fontId="1" type="noConversion"/>
  </si>
  <si>
    <t>公稱直徑</t>
    <phoneticPr fontId="1" type="noConversion"/>
  </si>
  <si>
    <t>外徑</t>
    <phoneticPr fontId="1" type="noConversion"/>
  </si>
  <si>
    <t>壁厚</t>
    <phoneticPr fontId="1" type="noConversion"/>
  </si>
  <si>
    <t>內徑</t>
    <phoneticPr fontId="1" type="noConversion"/>
  </si>
  <si>
    <t>截面積</t>
    <phoneticPr fontId="1" type="noConversion"/>
  </si>
  <si>
    <t>流速</t>
    <phoneticPr fontId="1" type="noConversion"/>
  </si>
  <si>
    <t>m/s</t>
    <phoneticPr fontId="1" type="noConversion"/>
  </si>
  <si>
    <t>流量</t>
    <phoneticPr fontId="1" type="noConversion"/>
  </si>
  <si>
    <t>cms</t>
    <phoneticPr fontId="1" type="noConversion"/>
  </si>
  <si>
    <t>Lpm</t>
    <phoneticPr fontId="1" type="noConversion"/>
  </si>
  <si>
    <t>cmh</t>
    <phoneticPr fontId="1" type="noConversion"/>
  </si>
  <si>
    <t>配管用碳鋼鋼管CNS 6445 G3127</t>
    <phoneticPr fontId="1" type="noConversion"/>
  </si>
  <si>
    <t>冰水</t>
    <phoneticPr fontId="1" type="noConversion"/>
  </si>
  <si>
    <t>RT</t>
    <phoneticPr fontId="1" type="noConversion"/>
  </si>
  <si>
    <t>冷卻水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</si>
</sst>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1" formatCode="0.00_ "/>
    <numFmt numFmtId="182" formatCode="0.00000_ "/>
    <numFmt numFmtId="183" formatCode="0.0_ "/>
  </numFmts>
  <fonts count="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8"/>
      <color rgb="FF212529"/>
      <name val="Microsoft YaHei"/>
      <family val="2"/>
      <charset val="134"/>
    </font>
    <font>
      <sz val="18"/>
      <color theme="1"/>
      <name val="Microsoft YaHei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/>
    </xf>
    <xf numFmtId="12" fontId="2" fillId="2" borderId="1" xfId="0" applyNumberFormat="1" applyFont="1" applyFill="1" applyBorder="1" applyAlignment="1">
      <alignment horizontal="center" vertical="top"/>
    </xf>
    <xf numFmtId="181" fontId="3" fillId="0" borderId="1" xfId="0" applyNumberFormat="1" applyFont="1" applyBorder="1">
      <alignment vertical="center"/>
    </xf>
    <xf numFmtId="0" fontId="3" fillId="0" borderId="1" xfId="0" applyFont="1" applyBorder="1">
      <alignment vertical="center"/>
    </xf>
    <xf numFmtId="182" fontId="3" fillId="0" borderId="1" xfId="0" applyNumberFormat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183" fontId="3" fillId="0" borderId="1" xfId="0" applyNumberFormat="1" applyFont="1" applyBorder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CB482-4473-4BD0-9DF7-4E0FE4093C30}">
  <dimension ref="A1:M21"/>
  <sheetViews>
    <sheetView tabSelected="1" workbookViewId="0">
      <selection activeCell="D4" sqref="D4"/>
    </sheetView>
  </sheetViews>
  <sheetFormatPr defaultRowHeight="16.5" x14ac:dyDescent="0.25"/>
  <cols>
    <col min="1" max="5" width="15" customWidth="1"/>
    <col min="6" max="7" width="17.875" customWidth="1"/>
    <col min="8" max="8" width="17.375" customWidth="1"/>
    <col min="9" max="9" width="14" customWidth="1"/>
    <col min="10" max="10" width="17.375" customWidth="1"/>
    <col min="11" max="11" width="14.75" customWidth="1"/>
    <col min="12" max="12" width="14.25" customWidth="1"/>
    <col min="13" max="13" width="13.625" customWidth="1"/>
  </cols>
  <sheetData>
    <row r="1" spans="1:13" ht="24.75" x14ac:dyDescent="0.25">
      <c r="A1" s="8" t="s">
        <v>17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3" ht="25.5" customHeight="1" x14ac:dyDescent="0.25">
      <c r="A2" s="1" t="s">
        <v>6</v>
      </c>
      <c r="B2" s="1"/>
      <c r="C2" s="2" t="s">
        <v>7</v>
      </c>
      <c r="D2" s="2" t="s">
        <v>8</v>
      </c>
      <c r="E2" s="2" t="s">
        <v>9</v>
      </c>
      <c r="F2" s="2" t="s">
        <v>10</v>
      </c>
      <c r="G2" s="2" t="s">
        <v>10</v>
      </c>
      <c r="H2" s="2" t="s">
        <v>11</v>
      </c>
      <c r="I2" s="2" t="s">
        <v>13</v>
      </c>
      <c r="J2" s="2" t="s">
        <v>13</v>
      </c>
      <c r="K2" s="2" t="s">
        <v>13</v>
      </c>
      <c r="L2" s="2" t="s">
        <v>18</v>
      </c>
      <c r="M2" s="2" t="s">
        <v>20</v>
      </c>
    </row>
    <row r="3" spans="1:13" ht="24.75" x14ac:dyDescent="0.25">
      <c r="A3" s="3" t="s">
        <v>0</v>
      </c>
      <c r="B3" s="3" t="s">
        <v>1</v>
      </c>
      <c r="C3" s="3" t="s">
        <v>2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12</v>
      </c>
      <c r="I3" s="3" t="s">
        <v>14</v>
      </c>
      <c r="J3" s="3" t="s">
        <v>16</v>
      </c>
      <c r="K3" s="3" t="s">
        <v>15</v>
      </c>
      <c r="L3" s="3" t="s">
        <v>19</v>
      </c>
      <c r="M3" s="3" t="s">
        <v>19</v>
      </c>
    </row>
    <row r="4" spans="1:13" ht="24.75" x14ac:dyDescent="0.25">
      <c r="A4" s="3">
        <v>15</v>
      </c>
      <c r="B4" s="4">
        <v>0.5</v>
      </c>
      <c r="C4" s="3">
        <v>21.7</v>
      </c>
      <c r="D4" s="3">
        <v>2.8</v>
      </c>
      <c r="E4" s="3">
        <f>C4-D4*2</f>
        <v>16.100000000000001</v>
      </c>
      <c r="F4" s="5">
        <f>PI()/4*E4^2</f>
        <v>203.58305793425259</v>
      </c>
      <c r="G4" s="7">
        <f>F4/1000000</f>
        <v>2.035830579342526E-4</v>
      </c>
      <c r="H4" s="8">
        <v>2</v>
      </c>
      <c r="I4" s="6">
        <f>G4*$H$4</f>
        <v>4.071661158685052E-4</v>
      </c>
      <c r="J4" s="5">
        <f>I4*60*60</f>
        <v>1.4657980171266187</v>
      </c>
      <c r="K4" s="9">
        <f>I4*1000*60</f>
        <v>24.429966952110313</v>
      </c>
      <c r="L4" s="9">
        <f>K4/10</f>
        <v>2.4429966952110314</v>
      </c>
      <c r="M4" s="9">
        <f>K4/12.5</f>
        <v>1.954397356168825</v>
      </c>
    </row>
    <row r="5" spans="1:13" ht="24.75" x14ac:dyDescent="0.25">
      <c r="A5" s="3">
        <v>20</v>
      </c>
      <c r="B5" s="4">
        <v>0.75</v>
      </c>
      <c r="C5" s="3">
        <v>27.2</v>
      </c>
      <c r="D5" s="3">
        <v>2.8</v>
      </c>
      <c r="E5" s="3">
        <f t="shared" ref="E5:E21" si="0">C5-D5*2</f>
        <v>21.6</v>
      </c>
      <c r="F5" s="5">
        <f t="shared" ref="F5:F21" si="1">PI()/4*E5^2</f>
        <v>366.43536711471353</v>
      </c>
      <c r="G5" s="7">
        <f t="shared" ref="G5:G21" si="2">F5/1000000</f>
        <v>3.6643536711471354E-4</v>
      </c>
      <c r="H5" s="8"/>
      <c r="I5" s="6">
        <f t="shared" ref="I5:I21" si="3">G5*$H$4</f>
        <v>7.3287073422942709E-4</v>
      </c>
      <c r="J5" s="5">
        <f t="shared" ref="J5:J21" si="4">I5*60*60</f>
        <v>2.6383346432259374</v>
      </c>
      <c r="K5" s="9">
        <f t="shared" ref="K5:K21" si="5">I5*1000*60</f>
        <v>43.972244053765621</v>
      </c>
      <c r="L5" s="9">
        <f t="shared" ref="L5:L21" si="6">K5/10</f>
        <v>4.3972244053765621</v>
      </c>
      <c r="M5" s="9">
        <f t="shared" ref="M5:M21" si="7">K5/12.5</f>
        <v>3.5177795243012495</v>
      </c>
    </row>
    <row r="6" spans="1:13" ht="24.75" x14ac:dyDescent="0.25">
      <c r="A6" s="3">
        <v>25</v>
      </c>
      <c r="B6" s="3">
        <v>1</v>
      </c>
      <c r="C6" s="3">
        <v>34</v>
      </c>
      <c r="D6" s="3">
        <v>3.2</v>
      </c>
      <c r="E6" s="3">
        <f t="shared" si="0"/>
        <v>27.6</v>
      </c>
      <c r="F6" s="5">
        <f t="shared" si="1"/>
        <v>598.28490494964024</v>
      </c>
      <c r="G6" s="7">
        <f t="shared" si="2"/>
        <v>5.9828490494964021E-4</v>
      </c>
      <c r="H6" s="8"/>
      <c r="I6" s="6">
        <f t="shared" si="3"/>
        <v>1.1965698098992804E-3</v>
      </c>
      <c r="J6" s="5">
        <f t="shared" si="4"/>
        <v>4.3076513156374094</v>
      </c>
      <c r="K6" s="9">
        <f t="shared" si="5"/>
        <v>71.794188593956832</v>
      </c>
      <c r="L6" s="9">
        <f t="shared" si="6"/>
        <v>7.1794188593956836</v>
      </c>
      <c r="M6" s="9">
        <f t="shared" si="7"/>
        <v>5.7435350875165465</v>
      </c>
    </row>
    <row r="7" spans="1:13" ht="24.75" x14ac:dyDescent="0.25">
      <c r="A7" s="3">
        <v>32</v>
      </c>
      <c r="B7" s="4">
        <v>1.25</v>
      </c>
      <c r="C7" s="3">
        <v>42.7</v>
      </c>
      <c r="D7" s="3">
        <v>3.5</v>
      </c>
      <c r="E7" s="3">
        <f t="shared" si="0"/>
        <v>35.700000000000003</v>
      </c>
      <c r="F7" s="5">
        <f t="shared" si="1"/>
        <v>1000.982105268414</v>
      </c>
      <c r="G7" s="7">
        <f t="shared" si="2"/>
        <v>1.0009821052684141E-3</v>
      </c>
      <c r="H7" s="8"/>
      <c r="I7" s="6">
        <f t="shared" si="3"/>
        <v>2.0019642105368282E-3</v>
      </c>
      <c r="J7" s="5">
        <f t="shared" si="4"/>
        <v>7.2070711579325808</v>
      </c>
      <c r="K7" s="9">
        <f t="shared" si="5"/>
        <v>120.11785263220969</v>
      </c>
      <c r="L7" s="9">
        <f t="shared" si="6"/>
        <v>12.011785263220968</v>
      </c>
      <c r="M7" s="9">
        <f t="shared" si="7"/>
        <v>9.609428210576775</v>
      </c>
    </row>
    <row r="8" spans="1:13" ht="24.75" x14ac:dyDescent="0.25">
      <c r="A8" s="3">
        <v>40</v>
      </c>
      <c r="B8" s="4">
        <v>1.5</v>
      </c>
      <c r="C8" s="3">
        <v>48.6</v>
      </c>
      <c r="D8" s="3">
        <v>3.5</v>
      </c>
      <c r="E8" s="3">
        <f t="shared" si="0"/>
        <v>41.6</v>
      </c>
      <c r="F8" s="5">
        <f t="shared" si="1"/>
        <v>1359.1786456490881</v>
      </c>
      <c r="G8" s="7">
        <f t="shared" si="2"/>
        <v>1.3591786456490882E-3</v>
      </c>
      <c r="H8" s="8"/>
      <c r="I8" s="6">
        <f t="shared" si="3"/>
        <v>2.7183572912981764E-3</v>
      </c>
      <c r="J8" s="5">
        <f t="shared" si="4"/>
        <v>9.7860862486734348</v>
      </c>
      <c r="K8" s="9">
        <f t="shared" si="5"/>
        <v>163.10143747789058</v>
      </c>
      <c r="L8" s="9">
        <f t="shared" si="6"/>
        <v>16.310143747789059</v>
      </c>
      <c r="M8" s="9">
        <f t="shared" si="7"/>
        <v>13.048114998231247</v>
      </c>
    </row>
    <row r="9" spans="1:13" ht="24.75" x14ac:dyDescent="0.25">
      <c r="A9" s="3">
        <v>50</v>
      </c>
      <c r="B9" s="3">
        <v>2</v>
      </c>
      <c r="C9" s="3">
        <v>60.5</v>
      </c>
      <c r="D9" s="3">
        <v>3.8</v>
      </c>
      <c r="E9" s="3">
        <f t="shared" si="0"/>
        <v>52.9</v>
      </c>
      <c r="F9" s="5">
        <f t="shared" si="1"/>
        <v>2197.8660744330532</v>
      </c>
      <c r="G9" s="7">
        <f t="shared" si="2"/>
        <v>2.1978660744330532E-3</v>
      </c>
      <c r="H9" s="8"/>
      <c r="I9" s="6">
        <f t="shared" si="3"/>
        <v>4.3957321488661064E-3</v>
      </c>
      <c r="J9" s="5">
        <f t="shared" si="4"/>
        <v>15.824635735917985</v>
      </c>
      <c r="K9" s="9">
        <f t="shared" si="5"/>
        <v>263.74392893196642</v>
      </c>
      <c r="L9" s="9">
        <f t="shared" si="6"/>
        <v>26.374392893196642</v>
      </c>
      <c r="M9" s="9">
        <f t="shared" si="7"/>
        <v>21.099514314557315</v>
      </c>
    </row>
    <row r="10" spans="1:13" ht="24.75" x14ac:dyDescent="0.25">
      <c r="A10" s="3">
        <v>65</v>
      </c>
      <c r="B10" s="4">
        <v>2.5</v>
      </c>
      <c r="C10" s="3">
        <v>76.3</v>
      </c>
      <c r="D10" s="3">
        <v>4.2</v>
      </c>
      <c r="E10" s="3">
        <f t="shared" si="0"/>
        <v>67.899999999999991</v>
      </c>
      <c r="F10" s="5">
        <f t="shared" si="1"/>
        <v>3621.0075465092286</v>
      </c>
      <c r="G10" s="7">
        <f t="shared" si="2"/>
        <v>3.6210075465092288E-3</v>
      </c>
      <c r="H10" s="8"/>
      <c r="I10" s="6">
        <f t="shared" si="3"/>
        <v>7.2420150930184576E-3</v>
      </c>
      <c r="J10" s="5">
        <f t="shared" si="4"/>
        <v>26.071254334866445</v>
      </c>
      <c r="K10" s="9">
        <f t="shared" si="5"/>
        <v>434.52090558110746</v>
      </c>
      <c r="L10" s="9">
        <f t="shared" si="6"/>
        <v>43.452090558110747</v>
      </c>
      <c r="M10" s="9">
        <f t="shared" si="7"/>
        <v>34.761672446488596</v>
      </c>
    </row>
    <row r="11" spans="1:13" ht="24.75" x14ac:dyDescent="0.25">
      <c r="A11" s="3">
        <v>80</v>
      </c>
      <c r="B11" s="3">
        <v>3</v>
      </c>
      <c r="C11" s="3">
        <v>89.1</v>
      </c>
      <c r="D11" s="3">
        <v>4.2</v>
      </c>
      <c r="E11" s="3">
        <f t="shared" si="0"/>
        <v>80.699999999999989</v>
      </c>
      <c r="F11" s="5">
        <f t="shared" si="1"/>
        <v>5114.8976851442467</v>
      </c>
      <c r="G11" s="7">
        <f t="shared" si="2"/>
        <v>5.1148976851442471E-3</v>
      </c>
      <c r="H11" s="8"/>
      <c r="I11" s="6">
        <f t="shared" si="3"/>
        <v>1.0229795370288494E-2</v>
      </c>
      <c r="J11" s="5">
        <f t="shared" si="4"/>
        <v>36.827263333038573</v>
      </c>
      <c r="K11" s="9">
        <f t="shared" si="5"/>
        <v>613.78772221730969</v>
      </c>
      <c r="L11" s="9">
        <f t="shared" si="6"/>
        <v>61.378772221730969</v>
      </c>
      <c r="M11" s="9">
        <f t="shared" si="7"/>
        <v>49.103017777384778</v>
      </c>
    </row>
    <row r="12" spans="1:13" ht="24.75" x14ac:dyDescent="0.25">
      <c r="A12" s="3">
        <v>100</v>
      </c>
      <c r="B12" s="3">
        <v>4</v>
      </c>
      <c r="C12" s="3">
        <v>114.3</v>
      </c>
      <c r="D12" s="3">
        <v>4.5</v>
      </c>
      <c r="E12" s="3">
        <f t="shared" si="0"/>
        <v>105.3</v>
      </c>
      <c r="F12" s="5">
        <f t="shared" si="1"/>
        <v>8708.5655215856132</v>
      </c>
      <c r="G12" s="7">
        <f t="shared" si="2"/>
        <v>8.708565521585613E-3</v>
      </c>
      <c r="H12" s="8"/>
      <c r="I12" s="6">
        <f t="shared" si="3"/>
        <v>1.7417131043171226E-2</v>
      </c>
      <c r="J12" s="5">
        <f t="shared" si="4"/>
        <v>62.701671755416413</v>
      </c>
      <c r="K12" s="9">
        <f t="shared" si="5"/>
        <v>1045.0278625902733</v>
      </c>
      <c r="L12" s="9">
        <f t="shared" si="6"/>
        <v>104.50278625902733</v>
      </c>
      <c r="M12" s="9">
        <f t="shared" si="7"/>
        <v>83.602229007221865</v>
      </c>
    </row>
    <row r="13" spans="1:13" ht="24.75" x14ac:dyDescent="0.25">
      <c r="A13" s="3">
        <v>125</v>
      </c>
      <c r="B13" s="3">
        <v>5</v>
      </c>
      <c r="C13" s="3">
        <v>139.80000000000001</v>
      </c>
      <c r="D13" s="3">
        <v>4.5</v>
      </c>
      <c r="E13" s="3">
        <f t="shared" si="0"/>
        <v>130.80000000000001</v>
      </c>
      <c r="F13" s="5">
        <f t="shared" si="1"/>
        <v>13437.094434228122</v>
      </c>
      <c r="G13" s="7">
        <f t="shared" si="2"/>
        <v>1.3437094434228122E-2</v>
      </c>
      <c r="H13" s="8"/>
      <c r="I13" s="6">
        <f t="shared" si="3"/>
        <v>2.6874188868456245E-2</v>
      </c>
      <c r="J13" s="5">
        <f t="shared" si="4"/>
        <v>96.747079926442467</v>
      </c>
      <c r="K13" s="9">
        <f t="shared" si="5"/>
        <v>1612.4513321073746</v>
      </c>
      <c r="L13" s="9">
        <f t="shared" si="6"/>
        <v>161.24513321073746</v>
      </c>
      <c r="M13" s="9">
        <f t="shared" si="7"/>
        <v>128.99610656858997</v>
      </c>
    </row>
    <row r="14" spans="1:13" ht="24.75" x14ac:dyDescent="0.25">
      <c r="A14" s="3">
        <v>150</v>
      </c>
      <c r="B14" s="3">
        <v>6</v>
      </c>
      <c r="C14" s="3">
        <v>165.2</v>
      </c>
      <c r="D14" s="3">
        <v>5</v>
      </c>
      <c r="E14" s="3">
        <f t="shared" si="0"/>
        <v>155.19999999999999</v>
      </c>
      <c r="F14" s="5">
        <f t="shared" si="1"/>
        <v>18917.91697768087</v>
      </c>
      <c r="G14" s="7">
        <f t="shared" si="2"/>
        <v>1.891791697768087E-2</v>
      </c>
      <c r="H14" s="8"/>
      <c r="I14" s="6">
        <f t="shared" si="3"/>
        <v>3.783583395536174E-2</v>
      </c>
      <c r="J14" s="5">
        <f t="shared" si="4"/>
        <v>136.20900223930227</v>
      </c>
      <c r="K14" s="9">
        <f t="shared" si="5"/>
        <v>2270.1500373217045</v>
      </c>
      <c r="L14" s="9">
        <f t="shared" si="6"/>
        <v>227.01500373217044</v>
      </c>
      <c r="M14" s="9">
        <f t="shared" si="7"/>
        <v>181.61200298573635</v>
      </c>
    </row>
    <row r="15" spans="1:13" ht="24.75" x14ac:dyDescent="0.25">
      <c r="A15" s="3">
        <v>200</v>
      </c>
      <c r="B15" s="3">
        <v>8</v>
      </c>
      <c r="C15" s="3">
        <v>216.3</v>
      </c>
      <c r="D15" s="3">
        <v>5.8</v>
      </c>
      <c r="E15" s="3">
        <f t="shared" si="0"/>
        <v>204.70000000000002</v>
      </c>
      <c r="F15" s="5">
        <f t="shared" si="1"/>
        <v>32909.824528514589</v>
      </c>
      <c r="G15" s="7">
        <f t="shared" si="2"/>
        <v>3.290982452851459E-2</v>
      </c>
      <c r="H15" s="8"/>
      <c r="I15" s="6">
        <f t="shared" si="3"/>
        <v>6.5819649057029181E-2</v>
      </c>
      <c r="J15" s="5">
        <f t="shared" si="4"/>
        <v>236.95073660530505</v>
      </c>
      <c r="K15" s="9">
        <f t="shared" si="5"/>
        <v>3949.1789434217508</v>
      </c>
      <c r="L15" s="9">
        <f t="shared" si="6"/>
        <v>394.91789434217509</v>
      </c>
      <c r="M15" s="9">
        <f t="shared" si="7"/>
        <v>315.93431547374007</v>
      </c>
    </row>
    <row r="16" spans="1:13" ht="24.75" x14ac:dyDescent="0.25">
      <c r="A16" s="3">
        <v>250</v>
      </c>
      <c r="B16" s="3">
        <v>10</v>
      </c>
      <c r="C16" s="3">
        <v>267.39999999999998</v>
      </c>
      <c r="D16" s="3">
        <v>6.6</v>
      </c>
      <c r="E16" s="3">
        <f t="shared" si="0"/>
        <v>254.2</v>
      </c>
      <c r="F16" s="5">
        <f t="shared" si="1"/>
        <v>50750.575779077481</v>
      </c>
      <c r="G16" s="7">
        <f t="shared" si="2"/>
        <v>5.0750575779077482E-2</v>
      </c>
      <c r="H16" s="8"/>
      <c r="I16" s="6">
        <f t="shared" si="3"/>
        <v>0.10150115155815496</v>
      </c>
      <c r="J16" s="5">
        <f t="shared" si="4"/>
        <v>365.4041456093579</v>
      </c>
      <c r="K16" s="9">
        <f t="shared" si="5"/>
        <v>6090.0690934892973</v>
      </c>
      <c r="L16" s="9">
        <f t="shared" si="6"/>
        <v>609.00690934892975</v>
      </c>
      <c r="M16" s="9">
        <f t="shared" si="7"/>
        <v>487.20552747914377</v>
      </c>
    </row>
    <row r="17" spans="1:13" ht="24.75" x14ac:dyDescent="0.25">
      <c r="A17" s="3">
        <v>300</v>
      </c>
      <c r="B17" s="3">
        <v>12</v>
      </c>
      <c r="C17" s="3">
        <v>318.5</v>
      </c>
      <c r="D17" s="3">
        <v>6.9</v>
      </c>
      <c r="E17" s="3">
        <f t="shared" si="0"/>
        <v>304.7</v>
      </c>
      <c r="F17" s="5">
        <f t="shared" si="1"/>
        <v>72918.006971980591</v>
      </c>
      <c r="G17" s="7">
        <f t="shared" si="2"/>
        <v>7.2918006971980587E-2</v>
      </c>
      <c r="H17" s="8"/>
      <c r="I17" s="6">
        <f t="shared" si="3"/>
        <v>0.14583601394396117</v>
      </c>
      <c r="J17" s="5">
        <f t="shared" si="4"/>
        <v>525.00965019826026</v>
      </c>
      <c r="K17" s="9">
        <f t="shared" si="5"/>
        <v>8750.1608366376713</v>
      </c>
      <c r="L17" s="9">
        <f t="shared" si="6"/>
        <v>875.01608366376718</v>
      </c>
      <c r="M17" s="9">
        <f t="shared" si="7"/>
        <v>700.01286693101372</v>
      </c>
    </row>
    <row r="18" spans="1:13" ht="24.75" x14ac:dyDescent="0.25">
      <c r="A18" s="3">
        <v>350</v>
      </c>
      <c r="B18" s="3">
        <v>14</v>
      </c>
      <c r="C18" s="3">
        <v>355.6</v>
      </c>
      <c r="D18" s="3">
        <v>7.9</v>
      </c>
      <c r="E18" s="3">
        <f t="shared" si="0"/>
        <v>339.8</v>
      </c>
      <c r="F18" s="5">
        <f t="shared" si="1"/>
        <v>90685.244954449518</v>
      </c>
      <c r="G18" s="7">
        <f t="shared" si="2"/>
        <v>9.0685244954449518E-2</v>
      </c>
      <c r="H18" s="8"/>
      <c r="I18" s="6">
        <f t="shared" si="3"/>
        <v>0.18137048990889904</v>
      </c>
      <c r="J18" s="5">
        <f t="shared" si="4"/>
        <v>652.93376367203655</v>
      </c>
      <c r="K18" s="9">
        <f t="shared" si="5"/>
        <v>10882.229394533942</v>
      </c>
      <c r="L18" s="9">
        <f t="shared" si="6"/>
        <v>1088.2229394533942</v>
      </c>
      <c r="M18" s="9">
        <f t="shared" si="7"/>
        <v>870.5783515627154</v>
      </c>
    </row>
    <row r="19" spans="1:13" ht="24.75" x14ac:dyDescent="0.25">
      <c r="A19" s="3">
        <v>400</v>
      </c>
      <c r="B19" s="3">
        <v>16</v>
      </c>
      <c r="C19" s="3">
        <v>406.4</v>
      </c>
      <c r="D19" s="3">
        <v>7.9</v>
      </c>
      <c r="E19" s="3">
        <f t="shared" si="0"/>
        <v>390.59999999999997</v>
      </c>
      <c r="F19" s="5">
        <f t="shared" si="1"/>
        <v>119826.9097365607</v>
      </c>
      <c r="G19" s="7">
        <f t="shared" si="2"/>
        <v>0.1198269097365607</v>
      </c>
      <c r="H19" s="8"/>
      <c r="I19" s="6">
        <f t="shared" si="3"/>
        <v>0.23965381947312139</v>
      </c>
      <c r="J19" s="5">
        <f t="shared" si="4"/>
        <v>862.75375010323705</v>
      </c>
      <c r="K19" s="9">
        <f t="shared" si="5"/>
        <v>14379.229168387283</v>
      </c>
      <c r="L19" s="9">
        <f t="shared" si="6"/>
        <v>1437.9229168387283</v>
      </c>
      <c r="M19" s="9">
        <f t="shared" si="7"/>
        <v>1150.3383334709827</v>
      </c>
    </row>
    <row r="20" spans="1:13" ht="24.75" x14ac:dyDescent="0.25">
      <c r="A20" s="3">
        <v>450</v>
      </c>
      <c r="B20" s="3">
        <v>18</v>
      </c>
      <c r="C20" s="3">
        <v>457.2</v>
      </c>
      <c r="D20" s="3">
        <v>7.9</v>
      </c>
      <c r="E20" s="3">
        <f t="shared" si="0"/>
        <v>441.4</v>
      </c>
      <c r="F20" s="5">
        <f t="shared" si="1"/>
        <v>153022.23435145189</v>
      </c>
      <c r="G20" s="7">
        <f t="shared" si="2"/>
        <v>0.15302223435145187</v>
      </c>
      <c r="H20" s="8"/>
      <c r="I20" s="6">
        <f t="shared" si="3"/>
        <v>0.30604446870290375</v>
      </c>
      <c r="J20" s="5">
        <f t="shared" si="4"/>
        <v>1101.7600873304534</v>
      </c>
      <c r="K20" s="9">
        <f t="shared" si="5"/>
        <v>18362.668122174226</v>
      </c>
      <c r="L20" s="9">
        <f t="shared" si="6"/>
        <v>1836.2668122174225</v>
      </c>
      <c r="M20" s="9">
        <f t="shared" si="7"/>
        <v>1469.013449773938</v>
      </c>
    </row>
    <row r="21" spans="1:13" ht="24.75" x14ac:dyDescent="0.25">
      <c r="A21" s="3">
        <v>500</v>
      </c>
      <c r="B21" s="3">
        <v>20</v>
      </c>
      <c r="C21" s="3">
        <v>508</v>
      </c>
      <c r="D21" s="3">
        <v>7.9</v>
      </c>
      <c r="E21" s="3">
        <f t="shared" si="0"/>
        <v>492.2</v>
      </c>
      <c r="F21" s="5">
        <f t="shared" si="1"/>
        <v>190271.21879912307</v>
      </c>
      <c r="G21" s="7">
        <f t="shared" si="2"/>
        <v>0.19027121879912307</v>
      </c>
      <c r="H21" s="8"/>
      <c r="I21" s="6">
        <f t="shared" si="3"/>
        <v>0.38054243759824613</v>
      </c>
      <c r="J21" s="5">
        <f t="shared" si="4"/>
        <v>1369.9527753536861</v>
      </c>
      <c r="K21" s="9">
        <f t="shared" si="5"/>
        <v>22832.546255894769</v>
      </c>
      <c r="L21" s="9">
        <f t="shared" si="6"/>
        <v>2283.2546255894767</v>
      </c>
      <c r="M21" s="9">
        <f t="shared" si="7"/>
        <v>1826.6037004715815</v>
      </c>
    </row>
  </sheetData>
  <mergeCells count="3">
    <mergeCell ref="A1:M1"/>
    <mergeCell ref="A2:B2"/>
    <mergeCell ref="H4:H2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煥然 簡</dc:creator>
  <cp:lastModifiedBy>煥然 簡</cp:lastModifiedBy>
  <dcterms:created xsi:type="dcterms:W3CDTF">2026-05-21T07:00:14Z</dcterms:created>
  <dcterms:modified xsi:type="dcterms:W3CDTF">2026-05-21T11:43:58Z</dcterms:modified>
</cp:coreProperties>
</file>