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我的雲端硬碟\媒體圖書館\前台選單目錄\檔案庫\3-檔案專區\泵浦閥產業\文件別\技術文件\離心泵技術\"/>
    </mc:Choice>
  </mc:AlternateContent>
  <xr:revisionPtr revIDLastSave="0" documentId="13_ncr:1_{E4378C4A-F37F-4B43-BD77-3D736E5FF8F7}" xr6:coauthVersionLast="47" xr6:coauthVersionMax="47" xr10:uidLastSave="{00000000-0000-0000-0000-000000000000}"/>
  <bookViews>
    <workbookView xWindow="-120" yWindow="-120" windowWidth="29040" windowHeight="15720" xr2:uid="{ECD4C03B-96A0-4832-A198-90F09BF5BDC6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E13" i="1" l="1"/>
  <c r="AG13" i="1"/>
  <c r="AH13" i="1"/>
  <c r="AI13" i="1"/>
  <c r="AD12" i="1"/>
  <c r="AD13" i="1" s="1"/>
  <c r="AE12" i="1"/>
  <c r="AF12" i="1"/>
  <c r="AF13" i="1" s="1"/>
  <c r="AG12" i="1"/>
  <c r="AH12" i="1"/>
  <c r="AI12" i="1"/>
  <c r="AD8" i="1"/>
  <c r="AD9" i="1" s="1"/>
  <c r="AE8" i="1"/>
  <c r="AF8" i="1"/>
  <c r="AF9" i="1" s="1"/>
  <c r="AG8" i="1"/>
  <c r="AH8" i="1"/>
  <c r="AH9" i="1" s="1"/>
  <c r="AI8" i="1"/>
  <c r="AE9" i="1"/>
  <c r="AG9" i="1"/>
  <c r="AI9" i="1"/>
  <c r="AD4" i="1"/>
  <c r="AE4" i="1"/>
  <c r="AF4" i="1"/>
  <c r="AG4" i="1"/>
  <c r="AH4" i="1"/>
  <c r="AI4" i="1"/>
  <c r="AD5" i="1"/>
  <c r="AE5" i="1"/>
  <c r="AF5" i="1"/>
  <c r="AG5" i="1"/>
  <c r="AH5" i="1"/>
  <c r="AI5" i="1"/>
  <c r="AB3" i="1"/>
  <c r="AB4" i="1" s="1"/>
  <c r="AC3" i="1"/>
  <c r="AD3" i="1"/>
  <c r="AE3" i="1"/>
  <c r="AF3" i="1"/>
  <c r="AG3" i="1"/>
  <c r="AH3" i="1"/>
  <c r="AI3" i="1"/>
  <c r="AJ3" i="1"/>
  <c r="AJ4" i="1" s="1"/>
  <c r="AK3" i="1"/>
  <c r="AK4" i="1" s="1"/>
  <c r="AA12" i="1"/>
  <c r="AA8" i="1"/>
  <c r="Z12" i="1"/>
  <c r="Z8" i="1"/>
  <c r="Y12" i="1"/>
  <c r="Y8" i="1"/>
  <c r="X12" i="1"/>
  <c r="X8" i="1"/>
  <c r="V12" i="1"/>
  <c r="W12" i="1"/>
  <c r="V8" i="1"/>
  <c r="W8" i="1"/>
  <c r="W4" i="1"/>
  <c r="W5" i="1" s="1"/>
  <c r="X4" i="1"/>
  <c r="X5" i="1" s="1"/>
  <c r="Z3" i="1"/>
  <c r="Z4" i="1" s="1"/>
  <c r="AA3" i="1"/>
  <c r="AA4" i="1" s="1"/>
  <c r="X3" i="1"/>
  <c r="Y3" i="1"/>
  <c r="Y4" i="1" s="1"/>
  <c r="W3" i="1"/>
  <c r="V3" i="1"/>
  <c r="V4" i="1" s="1"/>
  <c r="V5" i="1" s="1"/>
  <c r="P12" i="1"/>
  <c r="Q12" i="1"/>
  <c r="P8" i="1"/>
  <c r="Q8" i="1"/>
  <c r="Q3" i="1"/>
  <c r="Q4" i="1" s="1"/>
  <c r="P3" i="1"/>
  <c r="P4" i="1" s="1"/>
  <c r="L12" i="1"/>
  <c r="M12" i="1"/>
  <c r="L8" i="1"/>
  <c r="M8" i="1"/>
  <c r="M3" i="1"/>
  <c r="M4" i="1" s="1"/>
  <c r="L3" i="1"/>
  <c r="L4" i="1" s="1"/>
  <c r="H12" i="1"/>
  <c r="I12" i="1"/>
  <c r="H8" i="1"/>
  <c r="I8" i="1"/>
  <c r="I3" i="1"/>
  <c r="I4" i="1" s="1"/>
  <c r="H3" i="1"/>
  <c r="H4" i="1" s="1"/>
  <c r="H5" i="1" s="1"/>
  <c r="D12" i="1"/>
  <c r="E12" i="1"/>
  <c r="D8" i="1"/>
  <c r="E8" i="1"/>
  <c r="E3" i="1"/>
  <c r="E4" i="1" s="1"/>
  <c r="D3" i="1"/>
  <c r="D4" i="1" s="1"/>
  <c r="D5" i="1" s="1"/>
  <c r="C4" i="1"/>
  <c r="F4" i="1"/>
  <c r="F5" i="1" s="1"/>
  <c r="G4" i="1"/>
  <c r="G5" i="1" s="1"/>
  <c r="J4" i="1"/>
  <c r="J5" i="1" s="1"/>
  <c r="K4" i="1"/>
  <c r="N4" i="1"/>
  <c r="O4" i="1"/>
  <c r="R4" i="1"/>
  <c r="R5" i="1" s="1"/>
  <c r="S4" i="1"/>
  <c r="T4" i="1"/>
  <c r="U4" i="1"/>
  <c r="AC4" i="1"/>
  <c r="AC5" i="1" s="1"/>
  <c r="B4" i="1"/>
  <c r="AK12" i="1"/>
  <c r="AJ12" i="1"/>
  <c r="AC12" i="1"/>
  <c r="AB12" i="1"/>
  <c r="U12" i="1"/>
  <c r="T12" i="1"/>
  <c r="S12" i="1"/>
  <c r="R12" i="1"/>
  <c r="O12" i="1"/>
  <c r="N12" i="1"/>
  <c r="K12" i="1"/>
  <c r="J12" i="1"/>
  <c r="G12" i="1"/>
  <c r="F12" i="1"/>
  <c r="C12" i="1"/>
  <c r="B12" i="1"/>
  <c r="AK8" i="1"/>
  <c r="AJ8" i="1"/>
  <c r="AC8" i="1"/>
  <c r="AB8" i="1"/>
  <c r="U8" i="1"/>
  <c r="T8" i="1"/>
  <c r="S8" i="1"/>
  <c r="R8" i="1"/>
  <c r="O8" i="1"/>
  <c r="N8" i="1"/>
  <c r="K8" i="1"/>
  <c r="J8" i="1"/>
  <c r="G8" i="1"/>
  <c r="F8" i="1"/>
  <c r="C8" i="1"/>
  <c r="B8" i="1"/>
  <c r="Y9" i="1" l="1"/>
  <c r="Y5" i="1"/>
  <c r="X9" i="1"/>
  <c r="X13" i="1"/>
  <c r="Y13" i="1"/>
  <c r="C13" i="1"/>
  <c r="AA13" i="1"/>
  <c r="AA9" i="1"/>
  <c r="AA5" i="1"/>
  <c r="Z5" i="1"/>
  <c r="Z9" i="1"/>
  <c r="Z13" i="1"/>
  <c r="W9" i="1"/>
  <c r="V13" i="1"/>
  <c r="V9" i="1"/>
  <c r="W13" i="1"/>
  <c r="P5" i="1"/>
  <c r="P13" i="1"/>
  <c r="P9" i="1"/>
  <c r="Q13" i="1"/>
  <c r="Q5" i="1"/>
  <c r="Q9" i="1"/>
  <c r="L5" i="1"/>
  <c r="L9" i="1"/>
  <c r="M9" i="1"/>
  <c r="M5" i="1"/>
  <c r="M13" i="1"/>
  <c r="L13" i="1"/>
  <c r="I9" i="1"/>
  <c r="I5" i="1"/>
  <c r="I13" i="1"/>
  <c r="N13" i="1"/>
  <c r="AC13" i="1"/>
  <c r="H9" i="1"/>
  <c r="H13" i="1"/>
  <c r="E5" i="1"/>
  <c r="E13" i="1"/>
  <c r="B13" i="1"/>
  <c r="AB9" i="1"/>
  <c r="E9" i="1"/>
  <c r="D9" i="1"/>
  <c r="T13" i="1"/>
  <c r="S13" i="1"/>
  <c r="G13" i="1"/>
  <c r="J13" i="1"/>
  <c r="U13" i="1"/>
  <c r="O13" i="1"/>
  <c r="D13" i="1"/>
  <c r="F9" i="1"/>
  <c r="C5" i="1"/>
  <c r="B5" i="1"/>
  <c r="AK13" i="1"/>
  <c r="AK5" i="1"/>
  <c r="AJ13" i="1"/>
  <c r="AJ5" i="1"/>
  <c r="AB5" i="1"/>
  <c r="U5" i="1"/>
  <c r="T5" i="1"/>
  <c r="S5" i="1"/>
  <c r="F13" i="1"/>
  <c r="O5" i="1"/>
  <c r="N5" i="1"/>
  <c r="K9" i="1"/>
  <c r="K5" i="1"/>
  <c r="AB13" i="1"/>
  <c r="R13" i="1"/>
  <c r="B9" i="1"/>
  <c r="C9" i="1"/>
  <c r="G9" i="1"/>
  <c r="J9" i="1"/>
  <c r="K13" i="1"/>
  <c r="O9" i="1"/>
  <c r="N9" i="1"/>
  <c r="R9" i="1"/>
  <c r="S9" i="1"/>
  <c r="T9" i="1"/>
  <c r="U9" i="1"/>
  <c r="AC9" i="1"/>
  <c r="AJ9" i="1"/>
  <c r="AK9" i="1"/>
</calcChain>
</file>

<file path=xl/sharedStrings.xml><?xml version="1.0" encoding="utf-8"?>
<sst xmlns="http://schemas.openxmlformats.org/spreadsheetml/2006/main" count="49" uniqueCount="13">
  <si>
    <r>
      <rPr>
        <sz val="18"/>
        <color rgb="FF000000"/>
        <rFont val="Arial"/>
        <family val="2"/>
      </rPr>
      <t>容量</t>
    </r>
    <r>
      <rPr>
        <sz val="18"/>
        <color rgb="FF000000"/>
        <rFont val="Microsoft Yi Baiti"/>
        <family val="4"/>
      </rPr>
      <t>RT</t>
    </r>
  </si>
  <si>
    <t>分類</t>
    <phoneticPr fontId="3" type="noConversion"/>
  </si>
  <si>
    <t>冰水</t>
    <phoneticPr fontId="3" type="noConversion"/>
  </si>
  <si>
    <t>冷卻水</t>
    <phoneticPr fontId="3" type="noConversion"/>
  </si>
  <si>
    <r>
      <rPr>
        <sz val="18"/>
        <color rgb="FF000000"/>
        <rFont val="Arial"/>
        <family val="2"/>
      </rPr>
      <t>流量</t>
    </r>
    <r>
      <rPr>
        <sz val="18"/>
        <color rgb="FF000000"/>
        <rFont val="Microsoft Yi Baiti"/>
        <family val="4"/>
      </rPr>
      <t>Lpm</t>
    </r>
  </si>
  <si>
    <t>泵浦入口徑mm</t>
    <phoneticPr fontId="3" type="noConversion"/>
  </si>
  <si>
    <t>管徑吋</t>
    <phoneticPr fontId="3" type="noConversion"/>
  </si>
  <si>
    <t>截面積m^2</t>
    <phoneticPr fontId="3" type="noConversion"/>
  </si>
  <si>
    <t>入口流速m/s</t>
    <phoneticPr fontId="3" type="noConversion"/>
  </si>
  <si>
    <t>泵浦出口徑mm</t>
    <phoneticPr fontId="3" type="noConversion"/>
  </si>
  <si>
    <t>出口流速m/s</t>
    <phoneticPr fontId="3" type="noConversion"/>
  </si>
  <si>
    <r>
      <rPr>
        <sz val="18"/>
        <color rgb="FF000000"/>
        <rFont val="Microsoft JhengHei"/>
        <family val="4"/>
      </rPr>
      <t>流量</t>
    </r>
    <r>
      <rPr>
        <sz val="18"/>
        <color rgb="FF000000"/>
        <rFont val="Microsoft Yi Baiti"/>
        <family val="4"/>
      </rPr>
      <t>cmm</t>
    </r>
    <phoneticPr fontId="3" type="noConversion"/>
  </si>
  <si>
    <r>
      <rPr>
        <sz val="18"/>
        <color rgb="FF000000"/>
        <rFont val="Microsoft JhengHei"/>
        <family val="4"/>
      </rPr>
      <t>流量</t>
    </r>
    <r>
      <rPr>
        <sz val="18"/>
        <color rgb="FF000000"/>
        <rFont val="Microsoft Yi Baiti"/>
        <family val="4"/>
      </rPr>
      <t>cmh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</si>
</sst>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 "/>
    <numFmt numFmtId="177" formatCode="0.0_ "/>
  </numFmts>
  <fonts count="9">
    <font>
      <sz val="12"/>
      <color theme="1"/>
      <name val="新細明體"/>
      <family val="2"/>
      <charset val="136"/>
      <scheme val="minor"/>
    </font>
    <font>
      <sz val="18"/>
      <color rgb="FF000000"/>
      <name val="Microsoft Yi Baiti"/>
      <family val="4"/>
    </font>
    <font>
      <sz val="18"/>
      <color rgb="FF000000"/>
      <name val="Arial"/>
      <family val="2"/>
    </font>
    <font>
      <sz val="9"/>
      <name val="新細明體"/>
      <family val="2"/>
      <charset val="136"/>
      <scheme val="minor"/>
    </font>
    <font>
      <sz val="18"/>
      <name val="Microsoft Yi Baiti"/>
      <family val="4"/>
    </font>
    <font>
      <sz val="18"/>
      <color rgb="FF000000"/>
      <name val="Microsoft JhengHei UI"/>
      <family val="2"/>
      <charset val="136"/>
    </font>
    <font>
      <sz val="18"/>
      <color rgb="FF000000"/>
      <name val="Microsoft JhengHei UI"/>
      <family val="2"/>
    </font>
    <font>
      <sz val="18"/>
      <color rgb="FF000000"/>
      <name val="Microsoft JhengHei"/>
      <family val="4"/>
    </font>
    <font>
      <sz val="18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0C58E-C033-4899-8066-F5670A086342}">
  <dimension ref="A1:AK13"/>
  <sheetViews>
    <sheetView tabSelected="1" topLeftCell="U1" workbookViewId="0">
      <selection activeCell="AI12" sqref="AI12"/>
    </sheetView>
  </sheetViews>
  <sheetFormatPr defaultRowHeight="16.5"/>
  <cols>
    <col min="1" max="37" width="12.875" customWidth="1"/>
  </cols>
  <sheetData>
    <row r="1" spans="1:37" ht="25.5">
      <c r="A1" s="1" t="s">
        <v>0</v>
      </c>
      <c r="B1" s="6">
        <v>100</v>
      </c>
      <c r="C1" s="6"/>
      <c r="D1" s="12">
        <v>150</v>
      </c>
      <c r="E1" s="13"/>
      <c r="F1" s="6">
        <v>200</v>
      </c>
      <c r="G1" s="6"/>
      <c r="H1" s="12">
        <v>250</v>
      </c>
      <c r="I1" s="13"/>
      <c r="J1" s="6">
        <v>300</v>
      </c>
      <c r="K1" s="6"/>
      <c r="L1" s="12">
        <v>350</v>
      </c>
      <c r="M1" s="13"/>
      <c r="N1" s="6">
        <v>400</v>
      </c>
      <c r="O1" s="6"/>
      <c r="P1" s="12">
        <v>450</v>
      </c>
      <c r="Q1" s="13"/>
      <c r="R1" s="7">
        <v>500</v>
      </c>
      <c r="S1" s="7"/>
      <c r="T1" s="11">
        <v>600</v>
      </c>
      <c r="U1" s="11"/>
      <c r="V1" s="14">
        <v>650</v>
      </c>
      <c r="W1" s="15"/>
      <c r="X1" s="14">
        <v>700</v>
      </c>
      <c r="Y1" s="15"/>
      <c r="Z1" s="14">
        <v>750</v>
      </c>
      <c r="AA1" s="15"/>
      <c r="AB1" s="11">
        <v>800</v>
      </c>
      <c r="AC1" s="11"/>
      <c r="AD1" s="14">
        <v>850</v>
      </c>
      <c r="AE1" s="15"/>
      <c r="AF1" s="14">
        <v>900</v>
      </c>
      <c r="AG1" s="15"/>
      <c r="AH1" s="14">
        <v>950</v>
      </c>
      <c r="AI1" s="15"/>
      <c r="AJ1" s="11">
        <v>1000</v>
      </c>
      <c r="AK1" s="11"/>
    </row>
    <row r="2" spans="1:37" ht="23.25">
      <c r="A2" s="3" t="s">
        <v>1</v>
      </c>
      <c r="B2" s="4" t="s">
        <v>2</v>
      </c>
      <c r="C2" s="4" t="s">
        <v>3</v>
      </c>
      <c r="D2" s="4" t="s">
        <v>2</v>
      </c>
      <c r="E2" s="4" t="s">
        <v>3</v>
      </c>
      <c r="F2" s="4" t="s">
        <v>2</v>
      </c>
      <c r="G2" s="4" t="s">
        <v>3</v>
      </c>
      <c r="H2" s="4" t="s">
        <v>2</v>
      </c>
      <c r="I2" s="4" t="s">
        <v>3</v>
      </c>
      <c r="J2" s="4" t="s">
        <v>2</v>
      </c>
      <c r="K2" s="4" t="s">
        <v>3</v>
      </c>
      <c r="L2" s="4" t="s">
        <v>2</v>
      </c>
      <c r="M2" s="4" t="s">
        <v>3</v>
      </c>
      <c r="N2" s="4" t="s">
        <v>2</v>
      </c>
      <c r="O2" s="4" t="s">
        <v>3</v>
      </c>
      <c r="P2" s="4" t="s">
        <v>2</v>
      </c>
      <c r="Q2" s="4" t="s">
        <v>3</v>
      </c>
      <c r="R2" s="4" t="s">
        <v>2</v>
      </c>
      <c r="S2" s="4" t="s">
        <v>3</v>
      </c>
      <c r="T2" s="4" t="s">
        <v>2</v>
      </c>
      <c r="U2" s="4" t="s">
        <v>3</v>
      </c>
      <c r="V2" s="4" t="s">
        <v>2</v>
      </c>
      <c r="W2" s="4" t="s">
        <v>3</v>
      </c>
      <c r="X2" s="4" t="s">
        <v>2</v>
      </c>
      <c r="Y2" s="4" t="s">
        <v>3</v>
      </c>
      <c r="Z2" s="4" t="s">
        <v>2</v>
      </c>
      <c r="AA2" s="4" t="s">
        <v>3</v>
      </c>
      <c r="AB2" s="4" t="s">
        <v>2</v>
      </c>
      <c r="AC2" s="4" t="s">
        <v>3</v>
      </c>
      <c r="AD2" s="4" t="s">
        <v>2</v>
      </c>
      <c r="AE2" s="4" t="s">
        <v>3</v>
      </c>
      <c r="AF2" s="4" t="s">
        <v>2</v>
      </c>
      <c r="AG2" s="4" t="s">
        <v>3</v>
      </c>
      <c r="AH2" s="4" t="s">
        <v>2</v>
      </c>
      <c r="AI2" s="4" t="s">
        <v>3</v>
      </c>
      <c r="AJ2" s="4" t="s">
        <v>2</v>
      </c>
      <c r="AK2" s="4" t="s">
        <v>3</v>
      </c>
    </row>
    <row r="3" spans="1:37" ht="23.25">
      <c r="A3" s="1" t="s">
        <v>4</v>
      </c>
      <c r="B3" s="1">
        <v>1000</v>
      </c>
      <c r="C3" s="1">
        <v>1250</v>
      </c>
      <c r="D3" s="1">
        <f>10*D1</f>
        <v>1500</v>
      </c>
      <c r="E3" s="1">
        <f>12.5*D1</f>
        <v>1875</v>
      </c>
      <c r="F3" s="1">
        <v>2000</v>
      </c>
      <c r="G3" s="1">
        <v>2500</v>
      </c>
      <c r="H3" s="1">
        <f>10*H1</f>
        <v>2500</v>
      </c>
      <c r="I3" s="1">
        <f>12.5*H1</f>
        <v>3125</v>
      </c>
      <c r="J3" s="1">
        <v>3000</v>
      </c>
      <c r="K3" s="1">
        <v>3750</v>
      </c>
      <c r="L3" s="1">
        <f>10*L1</f>
        <v>3500</v>
      </c>
      <c r="M3" s="1">
        <f>12.5*L1</f>
        <v>4375</v>
      </c>
      <c r="N3" s="1">
        <v>4000</v>
      </c>
      <c r="O3" s="1">
        <v>5000</v>
      </c>
      <c r="P3" s="1">
        <f>10*P1</f>
        <v>4500</v>
      </c>
      <c r="Q3" s="1">
        <f>12.5*P1</f>
        <v>5625</v>
      </c>
      <c r="R3" s="2">
        <v>5000</v>
      </c>
      <c r="S3" s="1">
        <v>6250</v>
      </c>
      <c r="T3" s="1">
        <v>6000</v>
      </c>
      <c r="U3" s="1">
        <v>7500</v>
      </c>
      <c r="V3" s="1">
        <f>10*V1</f>
        <v>6500</v>
      </c>
      <c r="W3" s="1">
        <f>12.5*V1</f>
        <v>8125</v>
      </c>
      <c r="X3" s="1">
        <f>10*X1</f>
        <v>7000</v>
      </c>
      <c r="Y3" s="1">
        <f>12.5*X1</f>
        <v>8750</v>
      </c>
      <c r="Z3" s="1">
        <f>10*Z1</f>
        <v>7500</v>
      </c>
      <c r="AA3" s="1">
        <f>12.5*Z1</f>
        <v>9375</v>
      </c>
      <c r="AB3" s="1">
        <f t="shared" ref="AB3:AK3" si="0">10*AB1</f>
        <v>8000</v>
      </c>
      <c r="AC3" s="1">
        <f t="shared" ref="AC3:AK3" si="1">12.5*AB1</f>
        <v>10000</v>
      </c>
      <c r="AD3" s="1">
        <f t="shared" ref="AD3:AK3" si="2">10*AD1</f>
        <v>8500</v>
      </c>
      <c r="AE3" s="1">
        <f t="shared" ref="AE3:AK3" si="3">12.5*AD1</f>
        <v>10625</v>
      </c>
      <c r="AF3" s="1">
        <f t="shared" ref="AF3:AK3" si="4">10*AF1</f>
        <v>9000</v>
      </c>
      <c r="AG3" s="1">
        <f t="shared" ref="AG3:AK3" si="5">12.5*AF1</f>
        <v>11250</v>
      </c>
      <c r="AH3" s="1">
        <f t="shared" ref="AH3:AK3" si="6">10*AH1</f>
        <v>9500</v>
      </c>
      <c r="AI3" s="1">
        <f t="shared" ref="AI3:AK3" si="7">12.5*AH1</f>
        <v>11875</v>
      </c>
      <c r="AJ3" s="1">
        <f t="shared" ref="AJ3:AK3" si="8">10*AJ1</f>
        <v>10000</v>
      </c>
      <c r="AK3" s="1">
        <f t="shared" ref="AK3" si="9">12.5*AJ1</f>
        <v>12500</v>
      </c>
    </row>
    <row r="4" spans="1:37" ht="23.25">
      <c r="A4" s="1" t="s">
        <v>11</v>
      </c>
      <c r="B4" s="1">
        <f>B3/1000</f>
        <v>1</v>
      </c>
      <c r="C4" s="1">
        <f t="shared" ref="C4:AK4" si="10">C3/1000</f>
        <v>1.25</v>
      </c>
      <c r="D4" s="1">
        <f t="shared" ref="D4" si="11">D3/1000</f>
        <v>1.5</v>
      </c>
      <c r="E4" s="1">
        <f t="shared" ref="E4" si="12">E3/1000</f>
        <v>1.875</v>
      </c>
      <c r="F4" s="1">
        <f t="shared" si="10"/>
        <v>2</v>
      </c>
      <c r="G4" s="1">
        <f t="shared" si="10"/>
        <v>2.5</v>
      </c>
      <c r="H4" s="1">
        <f t="shared" ref="H4" si="13">H3/1000</f>
        <v>2.5</v>
      </c>
      <c r="I4" s="1">
        <f t="shared" ref="I4" si="14">I3/1000</f>
        <v>3.125</v>
      </c>
      <c r="J4" s="1">
        <f t="shared" si="10"/>
        <v>3</v>
      </c>
      <c r="K4" s="1">
        <f t="shared" si="10"/>
        <v>3.75</v>
      </c>
      <c r="L4" s="1">
        <f t="shared" ref="L4" si="15">L3/1000</f>
        <v>3.5</v>
      </c>
      <c r="M4" s="1">
        <f t="shared" ref="M4" si="16">M3/1000</f>
        <v>4.375</v>
      </c>
      <c r="N4" s="1">
        <f t="shared" si="10"/>
        <v>4</v>
      </c>
      <c r="O4" s="1">
        <f t="shared" si="10"/>
        <v>5</v>
      </c>
      <c r="P4" s="1">
        <f t="shared" ref="P4" si="17">P3/1000</f>
        <v>4.5</v>
      </c>
      <c r="Q4" s="1">
        <f t="shared" ref="Q4" si="18">Q3/1000</f>
        <v>5.625</v>
      </c>
      <c r="R4" s="1">
        <f t="shared" si="10"/>
        <v>5</v>
      </c>
      <c r="S4" s="1">
        <f t="shared" si="10"/>
        <v>6.25</v>
      </c>
      <c r="T4" s="1">
        <f t="shared" si="10"/>
        <v>6</v>
      </c>
      <c r="U4" s="1">
        <f t="shared" si="10"/>
        <v>7.5</v>
      </c>
      <c r="V4" s="1">
        <f t="shared" ref="V4" si="19">V3/1000</f>
        <v>6.5</v>
      </c>
      <c r="W4" s="1">
        <f t="shared" ref="W4" si="20">W3/1000</f>
        <v>8.125</v>
      </c>
      <c r="X4" s="1">
        <f t="shared" ref="X4" si="21">X3/1000</f>
        <v>7</v>
      </c>
      <c r="Y4" s="1">
        <f t="shared" ref="Y4" si="22">Y3/1000</f>
        <v>8.75</v>
      </c>
      <c r="Z4" s="1">
        <f t="shared" ref="Z4" si="23">Z3/1000</f>
        <v>7.5</v>
      </c>
      <c r="AA4" s="1">
        <f t="shared" ref="AA4" si="24">AA3/1000</f>
        <v>9.375</v>
      </c>
      <c r="AB4" s="1">
        <f t="shared" si="10"/>
        <v>8</v>
      </c>
      <c r="AC4" s="1">
        <f t="shared" si="10"/>
        <v>10</v>
      </c>
      <c r="AD4" s="1">
        <f t="shared" ref="AD4" si="25">AD3/1000</f>
        <v>8.5</v>
      </c>
      <c r="AE4" s="1">
        <f t="shared" ref="AE4" si="26">AE3/1000</f>
        <v>10.625</v>
      </c>
      <c r="AF4" s="1">
        <f t="shared" ref="AF4" si="27">AF3/1000</f>
        <v>9</v>
      </c>
      <c r="AG4" s="1">
        <f t="shared" ref="AG4" si="28">AG3/1000</f>
        <v>11.25</v>
      </c>
      <c r="AH4" s="1">
        <f t="shared" ref="AH4" si="29">AH3/1000</f>
        <v>9.5</v>
      </c>
      <c r="AI4" s="1">
        <f t="shared" ref="AI4" si="30">AI3/1000</f>
        <v>11.875</v>
      </c>
      <c r="AJ4" s="1">
        <f t="shared" si="10"/>
        <v>10</v>
      </c>
      <c r="AK4" s="1">
        <f t="shared" si="10"/>
        <v>12.5</v>
      </c>
    </row>
    <row r="5" spans="1:37" ht="23.25">
      <c r="A5" s="1" t="s">
        <v>12</v>
      </c>
      <c r="B5" s="1">
        <f>B4*60</f>
        <v>60</v>
      </c>
      <c r="C5" s="1">
        <f t="shared" ref="C5:AK5" si="31">C4*60</f>
        <v>75</v>
      </c>
      <c r="D5" s="1">
        <f t="shared" ref="D5" si="32">D4*60</f>
        <v>90</v>
      </c>
      <c r="E5" s="1">
        <f t="shared" ref="E5" si="33">E4*60</f>
        <v>112.5</v>
      </c>
      <c r="F5" s="1">
        <f t="shared" si="31"/>
        <v>120</v>
      </c>
      <c r="G5" s="1">
        <f t="shared" si="31"/>
        <v>150</v>
      </c>
      <c r="H5" s="1">
        <f t="shared" ref="H5" si="34">H4*60</f>
        <v>150</v>
      </c>
      <c r="I5" s="1">
        <f t="shared" ref="I5" si="35">I4*60</f>
        <v>187.5</v>
      </c>
      <c r="J5" s="1">
        <f t="shared" si="31"/>
        <v>180</v>
      </c>
      <c r="K5" s="1">
        <f t="shared" si="31"/>
        <v>225</v>
      </c>
      <c r="L5" s="1">
        <f t="shared" ref="L5" si="36">L4*60</f>
        <v>210</v>
      </c>
      <c r="M5" s="1">
        <f t="shared" ref="M5" si="37">M4*60</f>
        <v>262.5</v>
      </c>
      <c r="N5" s="1">
        <f t="shared" si="31"/>
        <v>240</v>
      </c>
      <c r="O5" s="1">
        <f t="shared" si="31"/>
        <v>300</v>
      </c>
      <c r="P5" s="1">
        <f t="shared" ref="P5" si="38">P4*60</f>
        <v>270</v>
      </c>
      <c r="Q5" s="1">
        <f t="shared" ref="Q5" si="39">Q4*60</f>
        <v>337.5</v>
      </c>
      <c r="R5" s="1">
        <f t="shared" si="31"/>
        <v>300</v>
      </c>
      <c r="S5" s="1">
        <f t="shared" si="31"/>
        <v>375</v>
      </c>
      <c r="T5" s="1">
        <f t="shared" si="31"/>
        <v>360</v>
      </c>
      <c r="U5" s="1">
        <f t="shared" si="31"/>
        <v>450</v>
      </c>
      <c r="V5" s="1">
        <f t="shared" ref="V5" si="40">V4*60</f>
        <v>390</v>
      </c>
      <c r="W5" s="1">
        <f t="shared" ref="W5" si="41">W4*60</f>
        <v>487.5</v>
      </c>
      <c r="X5" s="1">
        <f t="shared" ref="X5" si="42">X4*60</f>
        <v>420</v>
      </c>
      <c r="Y5" s="1">
        <f t="shared" ref="Y5" si="43">Y4*60</f>
        <v>525</v>
      </c>
      <c r="Z5" s="1">
        <f t="shared" ref="Z5" si="44">Z4*60</f>
        <v>450</v>
      </c>
      <c r="AA5" s="1">
        <f t="shared" ref="AA5" si="45">AA4*60</f>
        <v>562.5</v>
      </c>
      <c r="AB5" s="1">
        <f t="shared" si="31"/>
        <v>480</v>
      </c>
      <c r="AC5" s="1">
        <f t="shared" si="31"/>
        <v>600</v>
      </c>
      <c r="AD5" s="1">
        <f t="shared" ref="AD5" si="46">AD4*60</f>
        <v>510</v>
      </c>
      <c r="AE5" s="1">
        <f t="shared" ref="AE5" si="47">AE4*60</f>
        <v>637.5</v>
      </c>
      <c r="AF5" s="1">
        <f t="shared" ref="AF5" si="48">AF4*60</f>
        <v>540</v>
      </c>
      <c r="AG5" s="1">
        <f t="shared" ref="AG5" si="49">AG4*60</f>
        <v>675</v>
      </c>
      <c r="AH5" s="1">
        <f t="shared" ref="AH5" si="50">AH4*60</f>
        <v>570</v>
      </c>
      <c r="AI5" s="1">
        <f t="shared" ref="AI5" si="51">AI4*60</f>
        <v>712.5</v>
      </c>
      <c r="AJ5" s="1">
        <f t="shared" si="31"/>
        <v>600</v>
      </c>
      <c r="AK5" s="1">
        <f t="shared" si="31"/>
        <v>750</v>
      </c>
    </row>
    <row r="6" spans="1:37" ht="65.25" customHeight="1">
      <c r="A6" s="5" t="s">
        <v>5</v>
      </c>
      <c r="B6" s="8">
        <v>80</v>
      </c>
      <c r="C6" s="8">
        <v>80</v>
      </c>
      <c r="D6" s="8">
        <v>100</v>
      </c>
      <c r="E6" s="8">
        <v>100</v>
      </c>
      <c r="F6" s="8">
        <v>100</v>
      </c>
      <c r="G6" s="8">
        <v>125</v>
      </c>
      <c r="H6" s="8">
        <v>125</v>
      </c>
      <c r="I6" s="8">
        <v>125</v>
      </c>
      <c r="J6" s="8">
        <v>125</v>
      </c>
      <c r="K6" s="8">
        <v>150</v>
      </c>
      <c r="L6" s="8">
        <v>150</v>
      </c>
      <c r="M6" s="8">
        <v>150</v>
      </c>
      <c r="N6" s="8">
        <v>150</v>
      </c>
      <c r="O6" s="8">
        <v>180</v>
      </c>
      <c r="P6" s="8">
        <v>180</v>
      </c>
      <c r="Q6" s="8">
        <v>180</v>
      </c>
      <c r="R6" s="8">
        <v>180</v>
      </c>
      <c r="S6" s="8">
        <v>200</v>
      </c>
      <c r="T6" s="8">
        <v>200</v>
      </c>
      <c r="U6" s="8">
        <v>200</v>
      </c>
      <c r="V6" s="8">
        <v>200</v>
      </c>
      <c r="W6" s="8">
        <v>225</v>
      </c>
      <c r="X6" s="8">
        <v>200</v>
      </c>
      <c r="Y6" s="8">
        <v>225</v>
      </c>
      <c r="Z6" s="8">
        <v>200</v>
      </c>
      <c r="AA6" s="8">
        <v>225</v>
      </c>
      <c r="AB6" s="8">
        <v>225</v>
      </c>
      <c r="AC6" s="8">
        <v>250</v>
      </c>
      <c r="AD6" s="8">
        <v>225</v>
      </c>
      <c r="AE6" s="8">
        <v>250</v>
      </c>
      <c r="AF6" s="8">
        <v>225</v>
      </c>
      <c r="AG6" s="8">
        <v>250</v>
      </c>
      <c r="AH6" s="8">
        <v>225</v>
      </c>
      <c r="AI6" s="8">
        <v>250</v>
      </c>
      <c r="AJ6" s="8">
        <v>250</v>
      </c>
      <c r="AK6" s="8">
        <v>280</v>
      </c>
    </row>
    <row r="7" spans="1:37" ht="25.5">
      <c r="A7" s="5" t="s">
        <v>6</v>
      </c>
      <c r="B7" s="8">
        <v>3</v>
      </c>
      <c r="C7" s="8">
        <v>3</v>
      </c>
      <c r="D7" s="8">
        <v>3</v>
      </c>
      <c r="E7" s="8">
        <v>3</v>
      </c>
      <c r="F7" s="8">
        <v>4</v>
      </c>
      <c r="G7" s="8">
        <v>5</v>
      </c>
      <c r="H7" s="8">
        <v>4</v>
      </c>
      <c r="I7" s="8">
        <v>5</v>
      </c>
      <c r="J7" s="8">
        <v>5</v>
      </c>
      <c r="K7" s="8">
        <v>6</v>
      </c>
      <c r="L7" s="8">
        <v>6</v>
      </c>
      <c r="M7" s="8">
        <v>6</v>
      </c>
      <c r="N7" s="8">
        <v>6</v>
      </c>
      <c r="O7" s="8">
        <v>7</v>
      </c>
      <c r="P7" s="8">
        <v>7</v>
      </c>
      <c r="Q7" s="8">
        <v>7</v>
      </c>
      <c r="R7" s="8">
        <v>7</v>
      </c>
      <c r="S7" s="8">
        <v>8</v>
      </c>
      <c r="T7" s="8">
        <v>8</v>
      </c>
      <c r="U7" s="8">
        <v>8</v>
      </c>
      <c r="V7" s="8">
        <v>8</v>
      </c>
      <c r="W7" s="8">
        <v>9</v>
      </c>
      <c r="X7" s="8">
        <v>8</v>
      </c>
      <c r="Y7" s="8">
        <v>9</v>
      </c>
      <c r="Z7" s="8">
        <v>8</v>
      </c>
      <c r="AA7" s="8">
        <v>9</v>
      </c>
      <c r="AB7" s="8">
        <v>9</v>
      </c>
      <c r="AC7" s="8">
        <v>10</v>
      </c>
      <c r="AD7" s="8">
        <v>9</v>
      </c>
      <c r="AE7" s="8">
        <v>10</v>
      </c>
      <c r="AF7" s="8">
        <v>9</v>
      </c>
      <c r="AG7" s="8">
        <v>10</v>
      </c>
      <c r="AH7" s="8">
        <v>9</v>
      </c>
      <c r="AI7" s="8">
        <v>10</v>
      </c>
      <c r="AJ7" s="8">
        <v>10</v>
      </c>
      <c r="AK7" s="8">
        <v>12</v>
      </c>
    </row>
    <row r="8" spans="1:37" ht="54.75" customHeight="1">
      <c r="A8" s="5" t="s">
        <v>7</v>
      </c>
      <c r="B8" s="9">
        <f t="shared" ref="B8:AK8" si="52">PI()/4*(B6/1000)^2</f>
        <v>5.0265482457436689E-3</v>
      </c>
      <c r="C8" s="9">
        <f t="shared" si="52"/>
        <v>5.0265482457436689E-3</v>
      </c>
      <c r="D8" s="9">
        <f t="shared" si="52"/>
        <v>7.8539816339744835E-3</v>
      </c>
      <c r="E8" s="9">
        <f t="shared" si="52"/>
        <v>7.8539816339744835E-3</v>
      </c>
      <c r="F8" s="9">
        <f t="shared" si="52"/>
        <v>7.8539816339744835E-3</v>
      </c>
      <c r="G8" s="9">
        <f t="shared" si="52"/>
        <v>1.2271846303085129E-2</v>
      </c>
      <c r="H8" s="9">
        <f t="shared" si="52"/>
        <v>1.2271846303085129E-2</v>
      </c>
      <c r="I8" s="9">
        <f t="shared" si="52"/>
        <v>1.2271846303085129E-2</v>
      </c>
      <c r="J8" s="9">
        <f t="shared" si="52"/>
        <v>1.2271846303085129E-2</v>
      </c>
      <c r="K8" s="9">
        <f t="shared" si="52"/>
        <v>1.7671458676442587E-2</v>
      </c>
      <c r="L8" s="9">
        <f t="shared" si="52"/>
        <v>1.7671458676442587E-2</v>
      </c>
      <c r="M8" s="9">
        <f t="shared" si="52"/>
        <v>1.7671458676442587E-2</v>
      </c>
      <c r="N8" s="9">
        <f t="shared" si="52"/>
        <v>1.7671458676442587E-2</v>
      </c>
      <c r="O8" s="9">
        <f t="shared" si="52"/>
        <v>2.5446900494077322E-2</v>
      </c>
      <c r="P8" s="9">
        <f t="shared" si="52"/>
        <v>2.5446900494077322E-2</v>
      </c>
      <c r="Q8" s="9">
        <f t="shared" si="52"/>
        <v>2.5446900494077322E-2</v>
      </c>
      <c r="R8" s="9">
        <f t="shared" si="52"/>
        <v>2.5446900494077322E-2</v>
      </c>
      <c r="S8" s="9">
        <f t="shared" si="52"/>
        <v>3.1415926535897934E-2</v>
      </c>
      <c r="T8" s="9">
        <f t="shared" si="52"/>
        <v>3.1415926535897934E-2</v>
      </c>
      <c r="U8" s="9">
        <f t="shared" si="52"/>
        <v>3.1415926535897934E-2</v>
      </c>
      <c r="V8" s="9">
        <f t="shared" si="52"/>
        <v>3.1415926535897934E-2</v>
      </c>
      <c r="W8" s="9">
        <f t="shared" si="52"/>
        <v>3.9760782021995823E-2</v>
      </c>
      <c r="X8" s="9">
        <f t="shared" ref="X8:Y8" si="53">PI()/4*(X6/1000)^2</f>
        <v>3.1415926535897934E-2</v>
      </c>
      <c r="Y8" s="9">
        <f t="shared" si="53"/>
        <v>3.9760782021995823E-2</v>
      </c>
      <c r="Z8" s="9">
        <f t="shared" ref="Z8:AA8" si="54">PI()/4*(Z6/1000)^2</f>
        <v>3.1415926535897934E-2</v>
      </c>
      <c r="AA8" s="9">
        <f t="shared" si="54"/>
        <v>3.9760782021995823E-2</v>
      </c>
      <c r="AB8" s="9">
        <f t="shared" si="52"/>
        <v>3.9760782021995823E-2</v>
      </c>
      <c r="AC8" s="9">
        <f t="shared" si="52"/>
        <v>4.9087385212340517E-2</v>
      </c>
      <c r="AD8" s="9">
        <f t="shared" ref="AD8:AI8" si="55">PI()/4*(AD6/1000)^2</f>
        <v>3.9760782021995823E-2</v>
      </c>
      <c r="AE8" s="9">
        <f t="shared" si="55"/>
        <v>4.9087385212340517E-2</v>
      </c>
      <c r="AF8" s="9">
        <f t="shared" si="55"/>
        <v>3.9760782021995823E-2</v>
      </c>
      <c r="AG8" s="9">
        <f t="shared" si="55"/>
        <v>4.9087385212340517E-2</v>
      </c>
      <c r="AH8" s="9">
        <f t="shared" si="55"/>
        <v>3.9760782021995823E-2</v>
      </c>
      <c r="AI8" s="9">
        <f t="shared" si="55"/>
        <v>4.9087385212340517E-2</v>
      </c>
      <c r="AJ8" s="9">
        <f t="shared" si="52"/>
        <v>4.9087385212340517E-2</v>
      </c>
      <c r="AK8" s="9">
        <f t="shared" si="52"/>
        <v>6.1575216010359951E-2</v>
      </c>
    </row>
    <row r="9" spans="1:37" ht="58.5" customHeight="1">
      <c r="A9" s="5" t="s">
        <v>8</v>
      </c>
      <c r="B9" s="10">
        <f t="shared" ref="B9:AK9" si="56">B4/60/B8</f>
        <v>3.3157279810811531</v>
      </c>
      <c r="C9" s="10">
        <f t="shared" si="56"/>
        <v>4.1446599763514413</v>
      </c>
      <c r="D9" s="10">
        <f t="shared" si="56"/>
        <v>3.1830988618379066</v>
      </c>
      <c r="E9" s="10">
        <f t="shared" si="56"/>
        <v>3.9788735772973833</v>
      </c>
      <c r="F9" s="10">
        <f t="shared" si="56"/>
        <v>4.2441318157838754</v>
      </c>
      <c r="G9" s="10">
        <f t="shared" si="56"/>
        <v>3.3953054526271003</v>
      </c>
      <c r="H9" s="10">
        <f t="shared" si="56"/>
        <v>3.3953054526271003</v>
      </c>
      <c r="I9" s="10">
        <f t="shared" si="56"/>
        <v>4.2441318157838763</v>
      </c>
      <c r="J9" s="10">
        <f t="shared" si="56"/>
        <v>4.0743665431525207</v>
      </c>
      <c r="K9" s="10">
        <f t="shared" si="56"/>
        <v>3.5367765131532298</v>
      </c>
      <c r="L9" s="10">
        <f t="shared" si="56"/>
        <v>3.300991412276348</v>
      </c>
      <c r="M9" s="10">
        <f t="shared" si="56"/>
        <v>4.1262392653454345</v>
      </c>
      <c r="N9" s="10">
        <f t="shared" si="56"/>
        <v>3.7725616140301117</v>
      </c>
      <c r="O9" s="10">
        <f t="shared" si="56"/>
        <v>3.2747930677344721</v>
      </c>
      <c r="P9" s="10">
        <f t="shared" si="56"/>
        <v>2.9473137609610252</v>
      </c>
      <c r="Q9" s="10">
        <f t="shared" si="56"/>
        <v>3.6841422012012814</v>
      </c>
      <c r="R9" s="10">
        <f t="shared" si="56"/>
        <v>3.2747930677344721</v>
      </c>
      <c r="S9" s="10">
        <f t="shared" si="56"/>
        <v>3.3157279810811526</v>
      </c>
      <c r="T9" s="10">
        <f t="shared" si="56"/>
        <v>3.1830988618379066</v>
      </c>
      <c r="U9" s="10">
        <f t="shared" si="56"/>
        <v>3.9788735772973833</v>
      </c>
      <c r="V9" s="10">
        <f t="shared" si="56"/>
        <v>3.4483571003243987</v>
      </c>
      <c r="W9" s="10">
        <f t="shared" si="56"/>
        <v>3.4057847904438505</v>
      </c>
      <c r="X9" s="10">
        <f t="shared" ref="X9:Y9" si="57">X4/60/X8</f>
        <v>3.7136153388108912</v>
      </c>
      <c r="Y9" s="10">
        <f t="shared" si="57"/>
        <v>3.6677682358626087</v>
      </c>
      <c r="Z9" s="10">
        <f t="shared" ref="Z9:AA9" si="58">Z4/60/Z8</f>
        <v>3.9788735772973833</v>
      </c>
      <c r="AA9" s="10">
        <f t="shared" si="58"/>
        <v>3.929751681281366</v>
      </c>
      <c r="AB9" s="10">
        <f t="shared" si="56"/>
        <v>3.3533881013600988</v>
      </c>
      <c r="AC9" s="10">
        <f t="shared" si="56"/>
        <v>3.3953054526271003</v>
      </c>
      <c r="AD9" s="10">
        <f t="shared" ref="AD9:AI9" si="59">AD4/60/AD8</f>
        <v>3.5629748576951052</v>
      </c>
      <c r="AE9" s="10">
        <f t="shared" si="59"/>
        <v>3.6075120434162944</v>
      </c>
      <c r="AF9" s="10">
        <f t="shared" si="59"/>
        <v>3.7725616140301113</v>
      </c>
      <c r="AG9" s="10">
        <f t="shared" si="59"/>
        <v>3.8197186342054881</v>
      </c>
      <c r="AH9" s="10">
        <f t="shared" si="59"/>
        <v>3.9821483703651173</v>
      </c>
      <c r="AI9" s="10">
        <f t="shared" si="59"/>
        <v>4.0319252249946818</v>
      </c>
      <c r="AJ9" s="10">
        <f t="shared" si="56"/>
        <v>3.3953054526271003</v>
      </c>
      <c r="AK9" s="10">
        <f t="shared" si="56"/>
        <v>3.3833958990624007</v>
      </c>
    </row>
    <row r="10" spans="1:37" ht="65.25" customHeight="1">
      <c r="A10" s="5" t="s">
        <v>9</v>
      </c>
      <c r="B10" s="8">
        <v>65</v>
      </c>
      <c r="C10" s="8">
        <v>65</v>
      </c>
      <c r="D10" s="8">
        <v>80</v>
      </c>
      <c r="E10" s="8">
        <v>80</v>
      </c>
      <c r="F10" s="8">
        <v>80</v>
      </c>
      <c r="G10" s="8">
        <v>80</v>
      </c>
      <c r="H10" s="8">
        <v>100</v>
      </c>
      <c r="I10" s="8">
        <v>100</v>
      </c>
      <c r="J10" s="8">
        <v>100</v>
      </c>
      <c r="K10" s="8">
        <v>100</v>
      </c>
      <c r="L10" s="8">
        <v>100</v>
      </c>
      <c r="M10" s="8">
        <v>125</v>
      </c>
      <c r="N10" s="8">
        <v>100</v>
      </c>
      <c r="O10" s="8">
        <v>125</v>
      </c>
      <c r="P10" s="8">
        <v>125</v>
      </c>
      <c r="Q10" s="8">
        <v>125</v>
      </c>
      <c r="R10" s="8">
        <v>125</v>
      </c>
      <c r="S10" s="8">
        <v>125</v>
      </c>
      <c r="T10" s="8">
        <v>125</v>
      </c>
      <c r="U10" s="8">
        <v>150</v>
      </c>
      <c r="V10" s="8">
        <v>125</v>
      </c>
      <c r="W10" s="8">
        <v>150</v>
      </c>
      <c r="X10" s="8">
        <v>150</v>
      </c>
      <c r="Y10" s="8">
        <v>150</v>
      </c>
      <c r="Z10" s="8">
        <v>150</v>
      </c>
      <c r="AA10" s="8">
        <v>150</v>
      </c>
      <c r="AB10" s="8">
        <v>150</v>
      </c>
      <c r="AC10" s="8">
        <v>180</v>
      </c>
      <c r="AD10" s="8">
        <v>150</v>
      </c>
      <c r="AE10" s="8">
        <v>180</v>
      </c>
      <c r="AF10" s="8">
        <v>150</v>
      </c>
      <c r="AG10" s="8">
        <v>180</v>
      </c>
      <c r="AH10" s="8">
        <v>180</v>
      </c>
      <c r="AI10" s="8">
        <v>180</v>
      </c>
      <c r="AJ10" s="8">
        <v>180</v>
      </c>
      <c r="AK10" s="8">
        <v>180</v>
      </c>
    </row>
    <row r="11" spans="1:37" ht="25.5">
      <c r="A11" s="5" t="s">
        <v>6</v>
      </c>
      <c r="B11" s="8">
        <v>2.5</v>
      </c>
      <c r="C11" s="8">
        <v>2.5</v>
      </c>
      <c r="D11" s="8">
        <v>2.5</v>
      </c>
      <c r="E11" s="8">
        <v>2.5</v>
      </c>
      <c r="F11" s="8">
        <v>3</v>
      </c>
      <c r="G11" s="8">
        <v>3</v>
      </c>
      <c r="H11" s="8">
        <v>3</v>
      </c>
      <c r="I11" s="8">
        <v>4</v>
      </c>
      <c r="J11" s="8">
        <v>4</v>
      </c>
      <c r="K11" s="8">
        <v>4</v>
      </c>
      <c r="L11" s="8">
        <v>4</v>
      </c>
      <c r="M11" s="8">
        <v>5</v>
      </c>
      <c r="N11" s="8">
        <v>4</v>
      </c>
      <c r="O11" s="8">
        <v>5</v>
      </c>
      <c r="P11" s="8">
        <v>5</v>
      </c>
      <c r="Q11" s="8">
        <v>5</v>
      </c>
      <c r="R11" s="8">
        <v>5</v>
      </c>
      <c r="S11" s="8">
        <v>5</v>
      </c>
      <c r="T11" s="8">
        <v>5</v>
      </c>
      <c r="U11" s="8">
        <v>6</v>
      </c>
      <c r="V11" s="8">
        <v>5</v>
      </c>
      <c r="W11" s="8">
        <v>6</v>
      </c>
      <c r="X11" s="8">
        <v>6</v>
      </c>
      <c r="Y11" s="8">
        <v>6</v>
      </c>
      <c r="Z11" s="8">
        <v>6</v>
      </c>
      <c r="AA11" s="8">
        <v>6</v>
      </c>
      <c r="AB11" s="8">
        <v>6</v>
      </c>
      <c r="AC11" s="8">
        <v>7</v>
      </c>
      <c r="AD11" s="8">
        <v>6</v>
      </c>
      <c r="AE11" s="8">
        <v>7</v>
      </c>
      <c r="AF11" s="8">
        <v>6</v>
      </c>
      <c r="AG11" s="8">
        <v>7</v>
      </c>
      <c r="AH11" s="8">
        <v>7</v>
      </c>
      <c r="AI11" s="8">
        <v>7</v>
      </c>
      <c r="AJ11" s="8">
        <v>7</v>
      </c>
      <c r="AK11" s="8">
        <v>7</v>
      </c>
    </row>
    <row r="12" spans="1:37" ht="52.5" customHeight="1">
      <c r="A12" s="5" t="s">
        <v>7</v>
      </c>
      <c r="B12" s="9">
        <f t="shared" ref="B12:AK12" si="60">PI()/4*(B10/1000)^2</f>
        <v>3.3183072403542195E-3</v>
      </c>
      <c r="C12" s="9">
        <f t="shared" si="60"/>
        <v>3.3183072403542195E-3</v>
      </c>
      <c r="D12" s="9">
        <f t="shared" si="60"/>
        <v>5.0265482457436689E-3</v>
      </c>
      <c r="E12" s="9">
        <f t="shared" si="60"/>
        <v>5.0265482457436689E-3</v>
      </c>
      <c r="F12" s="9">
        <f t="shared" si="60"/>
        <v>5.0265482457436689E-3</v>
      </c>
      <c r="G12" s="9">
        <f t="shared" si="60"/>
        <v>5.0265482457436689E-3</v>
      </c>
      <c r="H12" s="9">
        <f t="shared" si="60"/>
        <v>7.8539816339744835E-3</v>
      </c>
      <c r="I12" s="9">
        <f t="shared" si="60"/>
        <v>7.8539816339744835E-3</v>
      </c>
      <c r="J12" s="9">
        <f t="shared" si="60"/>
        <v>7.8539816339744835E-3</v>
      </c>
      <c r="K12" s="9">
        <f t="shared" si="60"/>
        <v>7.8539816339744835E-3</v>
      </c>
      <c r="L12" s="9">
        <f t="shared" si="60"/>
        <v>7.8539816339744835E-3</v>
      </c>
      <c r="M12" s="9">
        <f t="shared" si="60"/>
        <v>1.2271846303085129E-2</v>
      </c>
      <c r="N12" s="9">
        <f t="shared" si="60"/>
        <v>7.8539816339744835E-3</v>
      </c>
      <c r="O12" s="9">
        <f t="shared" si="60"/>
        <v>1.2271846303085129E-2</v>
      </c>
      <c r="P12" s="9">
        <f t="shared" si="60"/>
        <v>1.2271846303085129E-2</v>
      </c>
      <c r="Q12" s="9">
        <f t="shared" si="60"/>
        <v>1.2271846303085129E-2</v>
      </c>
      <c r="R12" s="9">
        <f t="shared" si="60"/>
        <v>1.2271846303085129E-2</v>
      </c>
      <c r="S12" s="9">
        <f t="shared" si="60"/>
        <v>1.2271846303085129E-2</v>
      </c>
      <c r="T12" s="9">
        <f t="shared" si="60"/>
        <v>1.2271846303085129E-2</v>
      </c>
      <c r="U12" s="9">
        <f t="shared" si="60"/>
        <v>1.7671458676442587E-2</v>
      </c>
      <c r="V12" s="9">
        <f t="shared" ref="V12:W12" si="61">PI()/4*(V10/1000)^2</f>
        <v>1.2271846303085129E-2</v>
      </c>
      <c r="W12" s="9">
        <f t="shared" si="61"/>
        <v>1.7671458676442587E-2</v>
      </c>
      <c r="X12" s="9">
        <f t="shared" ref="X12:Y12" si="62">PI()/4*(X10/1000)^2</f>
        <v>1.7671458676442587E-2</v>
      </c>
      <c r="Y12" s="9">
        <f t="shared" si="62"/>
        <v>1.7671458676442587E-2</v>
      </c>
      <c r="Z12" s="9">
        <f t="shared" ref="Z12:AA12" si="63">PI()/4*(Z10/1000)^2</f>
        <v>1.7671458676442587E-2</v>
      </c>
      <c r="AA12" s="9">
        <f t="shared" si="63"/>
        <v>1.7671458676442587E-2</v>
      </c>
      <c r="AB12" s="9">
        <f t="shared" si="60"/>
        <v>1.7671458676442587E-2</v>
      </c>
      <c r="AC12" s="9">
        <f t="shared" si="60"/>
        <v>2.5446900494077322E-2</v>
      </c>
      <c r="AD12" s="9">
        <f t="shared" si="60"/>
        <v>1.7671458676442587E-2</v>
      </c>
      <c r="AE12" s="9">
        <f t="shared" si="60"/>
        <v>2.5446900494077322E-2</v>
      </c>
      <c r="AF12" s="9">
        <f t="shared" si="60"/>
        <v>1.7671458676442587E-2</v>
      </c>
      <c r="AG12" s="9">
        <f t="shared" si="60"/>
        <v>2.5446900494077322E-2</v>
      </c>
      <c r="AH12" s="9">
        <f t="shared" si="60"/>
        <v>2.5446900494077322E-2</v>
      </c>
      <c r="AI12" s="9">
        <f t="shared" si="60"/>
        <v>2.5446900494077322E-2</v>
      </c>
      <c r="AJ12" s="9">
        <f t="shared" si="60"/>
        <v>2.5446900494077322E-2</v>
      </c>
      <c r="AK12" s="9">
        <f t="shared" si="60"/>
        <v>2.5446900494077322E-2</v>
      </c>
    </row>
    <row r="13" spans="1:37" ht="65.25" customHeight="1">
      <c r="A13" s="5" t="s">
        <v>10</v>
      </c>
      <c r="B13" s="10">
        <f t="shared" ref="B13:AK13" si="64">B4/60/B12</f>
        <v>5.0226412021110951</v>
      </c>
      <c r="C13" s="10">
        <f t="shared" si="64"/>
        <v>6.2783015026388682</v>
      </c>
      <c r="D13" s="10">
        <f t="shared" si="64"/>
        <v>4.9735919716217296</v>
      </c>
      <c r="E13" s="10">
        <f t="shared" si="64"/>
        <v>6.216989964527162</v>
      </c>
      <c r="F13" s="10">
        <f t="shared" si="64"/>
        <v>6.6314559621623062</v>
      </c>
      <c r="G13" s="10">
        <f t="shared" si="64"/>
        <v>8.2893199527028827</v>
      </c>
      <c r="H13" s="10">
        <f t="shared" si="64"/>
        <v>5.3051647697298439</v>
      </c>
      <c r="I13" s="10">
        <f t="shared" si="64"/>
        <v>6.6314559621623053</v>
      </c>
      <c r="J13" s="10">
        <f t="shared" si="64"/>
        <v>6.3661977236758132</v>
      </c>
      <c r="K13" s="10">
        <f t="shared" si="64"/>
        <v>7.9577471545947667</v>
      </c>
      <c r="L13" s="10">
        <f t="shared" si="64"/>
        <v>7.4272306776217825</v>
      </c>
      <c r="M13" s="10">
        <f t="shared" si="64"/>
        <v>5.9417845420974267</v>
      </c>
      <c r="N13" s="10">
        <f t="shared" si="64"/>
        <v>8.4882636315677509</v>
      </c>
      <c r="O13" s="10">
        <f t="shared" si="64"/>
        <v>6.7906109052542005</v>
      </c>
      <c r="P13" s="10">
        <f t="shared" si="64"/>
        <v>6.1115498147287806</v>
      </c>
      <c r="Q13" s="10">
        <f t="shared" si="64"/>
        <v>7.6394372684109761</v>
      </c>
      <c r="R13" s="10">
        <f t="shared" si="64"/>
        <v>6.7906109052542005</v>
      </c>
      <c r="S13" s="10">
        <f t="shared" si="64"/>
        <v>8.4882636315677527</v>
      </c>
      <c r="T13" s="10">
        <f t="shared" si="64"/>
        <v>8.1487330863050413</v>
      </c>
      <c r="U13" s="10">
        <f t="shared" si="64"/>
        <v>7.0735530263064597</v>
      </c>
      <c r="V13" s="10">
        <f t="shared" ref="V13:W13" si="65">V4/60/V12</f>
        <v>8.8277941768304622</v>
      </c>
      <c r="W13" s="10">
        <f t="shared" si="65"/>
        <v>7.6630157784986634</v>
      </c>
      <c r="X13" s="10">
        <f t="shared" ref="X13:Y13" si="66">X4/60/X12</f>
        <v>6.6019828245526959</v>
      </c>
      <c r="Y13" s="10">
        <f t="shared" si="66"/>
        <v>8.252478530690869</v>
      </c>
      <c r="Z13" s="10">
        <f t="shared" ref="Z13:AA13" si="67">Z4/60/Z12</f>
        <v>7.0735530263064597</v>
      </c>
      <c r="AA13" s="10">
        <f t="shared" si="67"/>
        <v>8.8419412828830737</v>
      </c>
      <c r="AB13" s="10">
        <f t="shared" si="64"/>
        <v>7.5451232280602234</v>
      </c>
      <c r="AC13" s="10">
        <f t="shared" si="64"/>
        <v>6.5495861354689442</v>
      </c>
      <c r="AD13" s="10">
        <f t="shared" si="64"/>
        <v>8.0166934298139871</v>
      </c>
      <c r="AE13" s="10">
        <f t="shared" si="64"/>
        <v>6.958935268935754</v>
      </c>
      <c r="AF13" s="10">
        <f t="shared" si="64"/>
        <v>8.4882636315677509</v>
      </c>
      <c r="AG13" s="10">
        <f t="shared" si="64"/>
        <v>7.3682844024025629</v>
      </c>
      <c r="AH13" s="10">
        <f t="shared" si="64"/>
        <v>6.2221068286954972</v>
      </c>
      <c r="AI13" s="10">
        <f t="shared" si="64"/>
        <v>7.7776335358693718</v>
      </c>
      <c r="AJ13" s="10">
        <f t="shared" si="64"/>
        <v>6.5495861354689442</v>
      </c>
      <c r="AK13" s="10">
        <f t="shared" si="64"/>
        <v>8.1869826693361816</v>
      </c>
    </row>
  </sheetData>
  <mergeCells count="18">
    <mergeCell ref="AF1:AG1"/>
    <mergeCell ref="AH1:AI1"/>
    <mergeCell ref="AB1:AC1"/>
    <mergeCell ref="AJ1:AK1"/>
    <mergeCell ref="B1:C1"/>
    <mergeCell ref="F1:G1"/>
    <mergeCell ref="J1:K1"/>
    <mergeCell ref="N1:O1"/>
    <mergeCell ref="R1:S1"/>
    <mergeCell ref="T1:U1"/>
    <mergeCell ref="D1:E1"/>
    <mergeCell ref="H1:I1"/>
    <mergeCell ref="L1:M1"/>
    <mergeCell ref="P1:Q1"/>
    <mergeCell ref="V1:W1"/>
    <mergeCell ref="X1:Y1"/>
    <mergeCell ref="Z1:AA1"/>
    <mergeCell ref="AD1:AE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煥然 簡</dc:creator>
  <cp:lastModifiedBy>煥然 簡</cp:lastModifiedBy>
  <dcterms:created xsi:type="dcterms:W3CDTF">2026-05-15T12:47:36Z</dcterms:created>
  <dcterms:modified xsi:type="dcterms:W3CDTF">2026-05-17T11:31:41Z</dcterms:modified>
</cp:coreProperties>
</file>