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前台選單目錄\檔案庫\3-檔案專區\泵浦閥產業\文件別\技術文件\離心泵技術\"/>
    </mc:Choice>
  </mc:AlternateContent>
  <xr:revisionPtr revIDLastSave="0" documentId="13_ncr:1_{AFE3B6D8-20E5-443F-B90B-629EF26D3485}" xr6:coauthVersionLast="47" xr6:coauthVersionMax="47" xr10:uidLastSave="{00000000-0000-0000-0000-000000000000}"/>
  <bookViews>
    <workbookView xWindow="-120" yWindow="-120" windowWidth="29040" windowHeight="15720" xr2:uid="{9BCDD2DD-9AB3-49C0-9457-6EF2B07A6617}"/>
  </bookViews>
  <sheets>
    <sheet name="工作表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K8" i="1" l="1"/>
  <c r="AK9" i="1" s="1"/>
  <c r="AJ8" i="1"/>
  <c r="AJ9" i="1"/>
  <c r="AH8" i="1"/>
  <c r="AH9" i="1" s="1"/>
  <c r="AI8" i="1"/>
  <c r="AI9" i="1"/>
  <c r="AF8" i="1"/>
  <c r="AG8" i="1"/>
  <c r="AF9" i="1"/>
  <c r="AG9" i="1"/>
  <c r="AF4" i="1"/>
  <c r="AF5" i="1" s="1"/>
  <c r="AG4" i="1"/>
  <c r="AH4" i="1"/>
  <c r="AI4" i="1"/>
  <c r="AJ4" i="1"/>
  <c r="AK4" i="1"/>
  <c r="AG5" i="1"/>
  <c r="AH5" i="1"/>
  <c r="AI5" i="1"/>
  <c r="AJ5" i="1"/>
  <c r="AK5" i="1"/>
  <c r="AH3" i="1"/>
  <c r="AI3" i="1"/>
  <c r="AJ3" i="1"/>
  <c r="AK3" i="1"/>
  <c r="AF3" i="1"/>
  <c r="AG3" i="1"/>
  <c r="AE3" i="1"/>
  <c r="AD3" i="1"/>
  <c r="AB8" i="1"/>
  <c r="AC8" i="1"/>
  <c r="AC3" i="1"/>
  <c r="AC4" i="1" s="1"/>
  <c r="AC5" i="1" s="1"/>
  <c r="AB3" i="1"/>
  <c r="AB4" i="1" s="1"/>
  <c r="AB5" i="1" s="1"/>
  <c r="Z8" i="1"/>
  <c r="AA8" i="1"/>
  <c r="AA3" i="1"/>
  <c r="AA4" i="1" s="1"/>
  <c r="AA5" i="1" s="1"/>
  <c r="Z3" i="1"/>
  <c r="Z4" i="1" s="1"/>
  <c r="Z5" i="1" s="1"/>
  <c r="X8" i="1"/>
  <c r="Y8" i="1"/>
  <c r="Y3" i="1"/>
  <c r="Y4" i="1" s="1"/>
  <c r="Y5" i="1" s="1"/>
  <c r="X3" i="1"/>
  <c r="X4" i="1" s="1"/>
  <c r="T8" i="1"/>
  <c r="U8" i="1"/>
  <c r="U3" i="1"/>
  <c r="U4" i="1" s="1"/>
  <c r="U5" i="1" s="1"/>
  <c r="T3" i="1"/>
  <c r="T4" i="1" s="1"/>
  <c r="P8" i="1"/>
  <c r="Q8" i="1"/>
  <c r="Q3" i="1"/>
  <c r="Q4" i="1" s="1"/>
  <c r="P3" i="1"/>
  <c r="P4" i="1" s="1"/>
  <c r="P5" i="1" s="1"/>
  <c r="AC9" i="1" l="1"/>
  <c r="Z9" i="1"/>
  <c r="AA9" i="1"/>
  <c r="AB9" i="1"/>
  <c r="X9" i="1"/>
  <c r="X5" i="1"/>
  <c r="Y9" i="1"/>
  <c r="T9" i="1"/>
  <c r="T5" i="1"/>
  <c r="U9" i="1"/>
  <c r="Q5" i="1"/>
  <c r="Q9" i="1"/>
  <c r="P9" i="1"/>
  <c r="D5" i="1"/>
  <c r="A4" i="1"/>
  <c r="L8" i="1"/>
  <c r="M8" i="1"/>
  <c r="M3" i="1"/>
  <c r="M4" i="1" s="1"/>
  <c r="M5" i="1" s="1"/>
  <c r="L3" i="1"/>
  <c r="L4" i="1" s="1"/>
  <c r="H8" i="1"/>
  <c r="I8" i="1"/>
  <c r="I3" i="1"/>
  <c r="I4" i="1" s="1"/>
  <c r="I5" i="1" s="1"/>
  <c r="H3" i="1"/>
  <c r="H4" i="1" s="1"/>
  <c r="H5" i="1" s="1"/>
  <c r="D8" i="1"/>
  <c r="E8" i="1"/>
  <c r="E3" i="1"/>
  <c r="E4" i="1" s="1"/>
  <c r="D3" i="1"/>
  <c r="D4" i="1" s="1"/>
  <c r="L9" i="1" l="1"/>
  <c r="E9" i="1"/>
  <c r="E5" i="1"/>
  <c r="L5" i="1"/>
  <c r="D9" i="1"/>
  <c r="H9" i="1"/>
  <c r="M9" i="1"/>
  <c r="I9" i="1"/>
  <c r="AM8" i="1"/>
  <c r="AL8" i="1"/>
  <c r="AE8" i="1"/>
  <c r="AD8" i="1"/>
  <c r="C4" i="1"/>
  <c r="C5" i="1" s="1"/>
  <c r="F4" i="1"/>
  <c r="F5" i="1" s="1"/>
  <c r="G4" i="1"/>
  <c r="G5" i="1" s="1"/>
  <c r="J4" i="1"/>
  <c r="J5" i="1" s="1"/>
  <c r="K4" i="1"/>
  <c r="K5" i="1" s="1"/>
  <c r="N4" i="1"/>
  <c r="N5" i="1" s="1"/>
  <c r="O4" i="1"/>
  <c r="O5" i="1" s="1"/>
  <c r="R4" i="1"/>
  <c r="R5" i="1" s="1"/>
  <c r="S4" i="1"/>
  <c r="S5" i="1" s="1"/>
  <c r="V4" i="1"/>
  <c r="V5" i="1" s="1"/>
  <c r="W4" i="1"/>
  <c r="W5" i="1" s="1"/>
  <c r="AD4" i="1"/>
  <c r="AD5" i="1" s="1"/>
  <c r="AE4" i="1"/>
  <c r="AE5" i="1" s="1"/>
  <c r="AL4" i="1"/>
  <c r="AL5" i="1" s="1"/>
  <c r="AM4" i="1"/>
  <c r="AM5" i="1" s="1"/>
  <c r="B4" i="1"/>
  <c r="B5" i="1" s="1"/>
  <c r="W8" i="1"/>
  <c r="V8" i="1"/>
  <c r="S8" i="1"/>
  <c r="R8" i="1"/>
  <c r="O8" i="1"/>
  <c r="N8" i="1"/>
  <c r="K8" i="1"/>
  <c r="J8" i="1"/>
  <c r="G8" i="1"/>
  <c r="F8" i="1"/>
  <c r="C8" i="1"/>
  <c r="B8" i="1"/>
  <c r="AL9" i="1" l="1"/>
  <c r="AD9" i="1"/>
  <c r="W9" i="1"/>
  <c r="S9" i="1"/>
  <c r="AE9" i="1"/>
  <c r="AM9" i="1"/>
  <c r="B9" i="1"/>
  <c r="C9" i="1"/>
  <c r="N9" i="1"/>
  <c r="O9" i="1"/>
  <c r="V9" i="1"/>
  <c r="F9" i="1"/>
  <c r="K9" i="1"/>
  <c r="R9" i="1"/>
  <c r="G9" i="1"/>
  <c r="J9" i="1"/>
</calcChain>
</file>

<file path=xl/sharedStrings.xml><?xml version="1.0" encoding="utf-8"?>
<sst xmlns="http://schemas.openxmlformats.org/spreadsheetml/2006/main" count="46" uniqueCount="10">
  <si>
    <r>
      <rPr>
        <sz val="18"/>
        <color rgb="FF000000"/>
        <rFont val="Arial"/>
        <family val="2"/>
      </rPr>
      <t>容量</t>
    </r>
    <r>
      <rPr>
        <sz val="18"/>
        <color rgb="FF000000"/>
        <rFont val="Microsoft Yi Baiti"/>
        <family val="4"/>
      </rPr>
      <t>RT</t>
    </r>
  </si>
  <si>
    <t>幹管尺寸mm</t>
    <phoneticPr fontId="3" type="noConversion"/>
  </si>
  <si>
    <t>管徑吋</t>
    <phoneticPr fontId="3" type="noConversion"/>
  </si>
  <si>
    <t>幹管截面積m^2</t>
    <phoneticPr fontId="3" type="noConversion"/>
  </si>
  <si>
    <t>幹管流速m/s</t>
    <phoneticPr fontId="3" type="noConversion"/>
  </si>
  <si>
    <t>分類</t>
    <phoneticPr fontId="3" type="noConversion"/>
  </si>
  <si>
    <t>冰水</t>
    <phoneticPr fontId="3" type="noConversion"/>
  </si>
  <si>
    <t>冷卻水</t>
    <phoneticPr fontId="3" type="noConversion"/>
  </si>
  <si>
    <r>
      <rPr>
        <sz val="18"/>
        <color rgb="FF000000"/>
        <rFont val="Arial"/>
        <family val="2"/>
      </rPr>
      <t>流量</t>
    </r>
    <r>
      <rPr>
        <sz val="18"/>
        <color rgb="FF000000"/>
        <rFont val="Microsoft Yi Baiti"/>
        <family val="4"/>
      </rPr>
      <t>Lpm</t>
    </r>
  </si>
  <si>
    <r>
      <rPr>
        <sz val="18"/>
        <color rgb="FF000000"/>
        <rFont val="Microsoft JhengHei"/>
        <family val="4"/>
      </rPr>
      <t>流量</t>
    </r>
    <r>
      <rPr>
        <sz val="18"/>
        <color rgb="FF000000"/>
        <rFont val="Microsoft Yi Baiti"/>
        <family val="4"/>
      </rPr>
      <t>cmh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</si>
</sst>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0_ "/>
  </numFmts>
  <fonts count="8">
    <font>
      <sz val="12"/>
      <color theme="1"/>
      <name val="新細明體"/>
      <family val="2"/>
      <charset val="136"/>
      <scheme val="minor"/>
    </font>
    <font>
      <sz val="18"/>
      <color rgb="FF000000"/>
      <name val="Microsoft Yi Baiti"/>
      <family val="4"/>
    </font>
    <font>
      <sz val="18"/>
      <color rgb="FF000000"/>
      <name val="Arial"/>
      <family val="2"/>
    </font>
    <font>
      <sz val="9"/>
      <name val="新細明體"/>
      <family val="2"/>
      <charset val="136"/>
      <scheme val="minor"/>
    </font>
    <font>
      <sz val="18"/>
      <name val="Microsoft Yi Baiti"/>
      <family val="4"/>
    </font>
    <font>
      <sz val="18"/>
      <color rgb="FF000000"/>
      <name val="Microsoft JhengHei"/>
      <family val="4"/>
    </font>
    <font>
      <sz val="18"/>
      <color rgb="FF000000"/>
      <name val="Microsoft JhengHei UI"/>
      <family val="2"/>
      <charset val="136"/>
    </font>
    <font>
      <sz val="18"/>
      <color rgb="FF000000"/>
      <name val="Microsoft JhengHei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176" fontId="1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176" fontId="1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963;&#38913;&#31807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作表1"/>
    </sheetNames>
    <sheetDataSet>
      <sheetData sheetId="0">
        <row r="5">
          <cell r="A5" t="str">
            <v>流量cmm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6772-16B5-469F-81CC-1274BFCCBEF3}">
  <dimension ref="A1:AM10"/>
  <sheetViews>
    <sheetView tabSelected="1" topLeftCell="AD1" workbookViewId="0">
      <selection activeCell="AM8" sqref="AM8"/>
    </sheetView>
  </sheetViews>
  <sheetFormatPr defaultRowHeight="16.5"/>
  <cols>
    <col min="1" max="1" width="22.875" customWidth="1"/>
    <col min="2" max="2" width="11.75" bestFit="1" customWidth="1"/>
    <col min="3" max="5" width="15.375" customWidth="1"/>
    <col min="6" max="6" width="11.5" bestFit="1" customWidth="1"/>
    <col min="7" max="9" width="13.75" customWidth="1"/>
    <col min="10" max="10" width="11.5" bestFit="1" customWidth="1"/>
    <col min="11" max="13" width="12.75" customWidth="1"/>
    <col min="14" max="14" width="11.5" bestFit="1" customWidth="1"/>
    <col min="15" max="17" width="13.375" customWidth="1"/>
    <col min="18" max="18" width="11.5" bestFit="1" customWidth="1"/>
    <col min="19" max="21" width="13.875" customWidth="1"/>
    <col min="22" max="22" width="11.5" bestFit="1" customWidth="1"/>
    <col min="23" max="29" width="14.875" customWidth="1"/>
    <col min="30" max="30" width="10.5" customWidth="1"/>
    <col min="31" max="37" width="13.5" customWidth="1"/>
    <col min="38" max="38" width="11.5" bestFit="1" customWidth="1"/>
    <col min="39" max="39" width="10.625" customWidth="1"/>
  </cols>
  <sheetData>
    <row r="1" spans="1:39" ht="30.75" customHeight="1">
      <c r="A1" s="1" t="s">
        <v>0</v>
      </c>
      <c r="B1" s="10">
        <v>100</v>
      </c>
      <c r="C1" s="10"/>
      <c r="D1" s="13">
        <v>150</v>
      </c>
      <c r="E1" s="14"/>
      <c r="F1" s="10">
        <v>200</v>
      </c>
      <c r="G1" s="10"/>
      <c r="H1" s="13">
        <v>250</v>
      </c>
      <c r="I1" s="14"/>
      <c r="J1" s="10">
        <v>300</v>
      </c>
      <c r="K1" s="10"/>
      <c r="L1" s="13">
        <v>350</v>
      </c>
      <c r="M1" s="14"/>
      <c r="N1" s="10">
        <v>400</v>
      </c>
      <c r="O1" s="10"/>
      <c r="P1" s="13">
        <v>450</v>
      </c>
      <c r="Q1" s="14"/>
      <c r="R1" s="11">
        <v>500</v>
      </c>
      <c r="S1" s="11"/>
      <c r="T1" s="15">
        <v>550</v>
      </c>
      <c r="U1" s="16"/>
      <c r="V1" s="9">
        <v>600</v>
      </c>
      <c r="W1" s="9"/>
      <c r="X1" s="17">
        <v>650</v>
      </c>
      <c r="Y1" s="18"/>
      <c r="Z1" s="17">
        <v>700</v>
      </c>
      <c r="AA1" s="18"/>
      <c r="AB1" s="17">
        <v>750</v>
      </c>
      <c r="AC1" s="18"/>
      <c r="AD1" s="9">
        <v>800</v>
      </c>
      <c r="AE1" s="9"/>
      <c r="AF1" s="17">
        <v>850</v>
      </c>
      <c r="AG1" s="18"/>
      <c r="AH1" s="17">
        <v>900</v>
      </c>
      <c r="AI1" s="18"/>
      <c r="AJ1" s="17">
        <v>950</v>
      </c>
      <c r="AK1" s="18"/>
      <c r="AL1" s="9">
        <v>1000</v>
      </c>
      <c r="AM1" s="9"/>
    </row>
    <row r="2" spans="1:39" ht="30.75" customHeight="1">
      <c r="A2" s="5" t="s">
        <v>5</v>
      </c>
      <c r="B2" s="6" t="s">
        <v>6</v>
      </c>
      <c r="C2" s="6" t="s">
        <v>7</v>
      </c>
      <c r="D2" s="6" t="s">
        <v>6</v>
      </c>
      <c r="E2" s="6" t="s">
        <v>7</v>
      </c>
      <c r="F2" s="6" t="s">
        <v>6</v>
      </c>
      <c r="G2" s="6" t="s">
        <v>7</v>
      </c>
      <c r="H2" s="6" t="s">
        <v>6</v>
      </c>
      <c r="I2" s="6" t="s">
        <v>7</v>
      </c>
      <c r="J2" s="6" t="s">
        <v>6</v>
      </c>
      <c r="K2" s="6" t="s">
        <v>7</v>
      </c>
      <c r="L2" s="6" t="s">
        <v>6</v>
      </c>
      <c r="M2" s="6" t="s">
        <v>7</v>
      </c>
      <c r="N2" s="6" t="s">
        <v>6</v>
      </c>
      <c r="O2" s="6" t="s">
        <v>7</v>
      </c>
      <c r="P2" s="6" t="s">
        <v>6</v>
      </c>
      <c r="Q2" s="6" t="s">
        <v>7</v>
      </c>
      <c r="R2" s="6" t="s">
        <v>6</v>
      </c>
      <c r="S2" s="6" t="s">
        <v>7</v>
      </c>
      <c r="T2" s="6" t="s">
        <v>6</v>
      </c>
      <c r="U2" s="6" t="s">
        <v>7</v>
      </c>
      <c r="V2" s="6" t="s">
        <v>6</v>
      </c>
      <c r="W2" s="6" t="s">
        <v>7</v>
      </c>
      <c r="X2" s="6" t="s">
        <v>6</v>
      </c>
      <c r="Y2" s="6" t="s">
        <v>7</v>
      </c>
      <c r="Z2" s="6" t="s">
        <v>6</v>
      </c>
      <c r="AA2" s="6" t="s">
        <v>7</v>
      </c>
      <c r="AB2" s="6" t="s">
        <v>6</v>
      </c>
      <c r="AC2" s="6" t="s">
        <v>7</v>
      </c>
      <c r="AD2" s="6" t="s">
        <v>6</v>
      </c>
      <c r="AE2" s="6" t="s">
        <v>7</v>
      </c>
      <c r="AF2" s="6" t="s">
        <v>6</v>
      </c>
      <c r="AG2" s="6" t="s">
        <v>7</v>
      </c>
      <c r="AH2" s="6" t="s">
        <v>6</v>
      </c>
      <c r="AI2" s="6" t="s">
        <v>7</v>
      </c>
      <c r="AJ2" s="6" t="s">
        <v>6</v>
      </c>
      <c r="AK2" s="6" t="s">
        <v>7</v>
      </c>
      <c r="AL2" s="6" t="s">
        <v>6</v>
      </c>
      <c r="AM2" s="6" t="s">
        <v>7</v>
      </c>
    </row>
    <row r="3" spans="1:39" ht="30.75" customHeight="1">
      <c r="A3" s="1" t="s">
        <v>8</v>
      </c>
      <c r="B3" s="1">
        <v>1000</v>
      </c>
      <c r="C3" s="1">
        <v>1250</v>
      </c>
      <c r="D3" s="1">
        <f>10*D1</f>
        <v>1500</v>
      </c>
      <c r="E3" s="1">
        <f>12.5*D1</f>
        <v>1875</v>
      </c>
      <c r="F3" s="1">
        <v>2000</v>
      </c>
      <c r="G3" s="1">
        <v>2500</v>
      </c>
      <c r="H3" s="1">
        <f>10*H1</f>
        <v>2500</v>
      </c>
      <c r="I3" s="1">
        <f>12.5*H1</f>
        <v>3125</v>
      </c>
      <c r="J3" s="1">
        <v>3000</v>
      </c>
      <c r="K3" s="1">
        <v>3750</v>
      </c>
      <c r="L3" s="1">
        <f>10*L1</f>
        <v>3500</v>
      </c>
      <c r="M3" s="1">
        <f>12.5*L1</f>
        <v>4375</v>
      </c>
      <c r="N3" s="1">
        <v>4000</v>
      </c>
      <c r="O3" s="1">
        <v>5000</v>
      </c>
      <c r="P3" s="1">
        <f>10*P1</f>
        <v>4500</v>
      </c>
      <c r="Q3" s="1">
        <f>12.5*P1</f>
        <v>5625</v>
      </c>
      <c r="R3" s="2">
        <v>5000</v>
      </c>
      <c r="S3" s="1">
        <v>6250</v>
      </c>
      <c r="T3" s="1">
        <f>10*T1</f>
        <v>5500</v>
      </c>
      <c r="U3" s="1">
        <f>12.5*T1</f>
        <v>6875</v>
      </c>
      <c r="V3" s="1">
        <v>6000</v>
      </c>
      <c r="W3" s="1">
        <v>7500</v>
      </c>
      <c r="X3" s="1">
        <f>10*X1</f>
        <v>6500</v>
      </c>
      <c r="Y3" s="1">
        <f>12.5*X1</f>
        <v>8125</v>
      </c>
      <c r="Z3" s="1">
        <f>10*Z1</f>
        <v>7000</v>
      </c>
      <c r="AA3" s="1">
        <f>12.5*Z1</f>
        <v>8750</v>
      </c>
      <c r="AB3" s="1">
        <f>10*AB1</f>
        <v>7500</v>
      </c>
      <c r="AC3" s="1">
        <f>12.5*AB1</f>
        <v>9375</v>
      </c>
      <c r="AD3" s="1">
        <f>10*AD1</f>
        <v>8000</v>
      </c>
      <c r="AE3" s="1">
        <f>12.5*AD1</f>
        <v>10000</v>
      </c>
      <c r="AF3" s="1">
        <f>10*AF1</f>
        <v>8500</v>
      </c>
      <c r="AG3" s="1">
        <f>12.5*AF1</f>
        <v>10625</v>
      </c>
      <c r="AH3" s="1">
        <f t="shared" ref="AH3:AK3" si="0">10*AH1</f>
        <v>9000</v>
      </c>
      <c r="AI3" s="1">
        <f t="shared" ref="AI3:AK3" si="1">12.5*AH1</f>
        <v>11250</v>
      </c>
      <c r="AJ3" s="1">
        <f t="shared" ref="AJ3:AK3" si="2">10*AJ1</f>
        <v>9500</v>
      </c>
      <c r="AK3" s="1">
        <f t="shared" ref="AK3" si="3">12.5*AJ1</f>
        <v>11875</v>
      </c>
      <c r="AL3" s="1">
        <v>10000</v>
      </c>
      <c r="AM3" s="1">
        <v>12500</v>
      </c>
    </row>
    <row r="4" spans="1:39" ht="30.75" customHeight="1">
      <c r="A4" s="1" t="str">
        <f>[1]工作表1!A5</f>
        <v>流量cmm</v>
      </c>
      <c r="B4" s="1">
        <f>B3/1000</f>
        <v>1</v>
      </c>
      <c r="C4" s="1">
        <f t="shared" ref="C4:AM4" si="4">C3/1000</f>
        <v>1.25</v>
      </c>
      <c r="D4" s="1">
        <f t="shared" si="4"/>
        <v>1.5</v>
      </c>
      <c r="E4" s="1">
        <f t="shared" si="4"/>
        <v>1.875</v>
      </c>
      <c r="F4" s="1">
        <f t="shared" si="4"/>
        <v>2</v>
      </c>
      <c r="G4" s="1">
        <f t="shared" si="4"/>
        <v>2.5</v>
      </c>
      <c r="H4" s="1">
        <f t="shared" si="4"/>
        <v>2.5</v>
      </c>
      <c r="I4" s="1">
        <f t="shared" si="4"/>
        <v>3.125</v>
      </c>
      <c r="J4" s="1">
        <f t="shared" si="4"/>
        <v>3</v>
      </c>
      <c r="K4" s="1">
        <f t="shared" si="4"/>
        <v>3.75</v>
      </c>
      <c r="L4" s="1">
        <f t="shared" si="4"/>
        <v>3.5</v>
      </c>
      <c r="M4" s="1">
        <f t="shared" si="4"/>
        <v>4.375</v>
      </c>
      <c r="N4" s="1">
        <f t="shared" si="4"/>
        <v>4</v>
      </c>
      <c r="O4" s="1">
        <f t="shared" si="4"/>
        <v>5</v>
      </c>
      <c r="P4" s="1">
        <f t="shared" ref="P4:Q4" si="5">P3/1000</f>
        <v>4.5</v>
      </c>
      <c r="Q4" s="1">
        <f t="shared" si="5"/>
        <v>5.625</v>
      </c>
      <c r="R4" s="1">
        <f t="shared" si="4"/>
        <v>5</v>
      </c>
      <c r="S4" s="1">
        <f t="shared" si="4"/>
        <v>6.25</v>
      </c>
      <c r="T4" s="1">
        <f t="shared" ref="T4:U4" si="6">T3/1000</f>
        <v>5.5</v>
      </c>
      <c r="U4" s="1">
        <f t="shared" si="6"/>
        <v>6.875</v>
      </c>
      <c r="V4" s="1">
        <f t="shared" si="4"/>
        <v>6</v>
      </c>
      <c r="W4" s="1">
        <f t="shared" si="4"/>
        <v>7.5</v>
      </c>
      <c r="X4" s="1">
        <f t="shared" ref="X4:Y4" si="7">X3/1000</f>
        <v>6.5</v>
      </c>
      <c r="Y4" s="1">
        <f t="shared" si="7"/>
        <v>8.125</v>
      </c>
      <c r="Z4" s="1">
        <f t="shared" ref="Z4:AA4" si="8">Z3/1000</f>
        <v>7</v>
      </c>
      <c r="AA4" s="1">
        <f t="shared" si="8"/>
        <v>8.75</v>
      </c>
      <c r="AB4" s="1">
        <f t="shared" ref="AB4:AC4" si="9">AB3/1000</f>
        <v>7.5</v>
      </c>
      <c r="AC4" s="1">
        <f t="shared" si="9"/>
        <v>9.375</v>
      </c>
      <c r="AD4" s="1">
        <f t="shared" si="4"/>
        <v>8</v>
      </c>
      <c r="AE4" s="1">
        <f t="shared" si="4"/>
        <v>10</v>
      </c>
      <c r="AF4" s="1">
        <f t="shared" ref="AF4:AK4" si="10">AF3/1000</f>
        <v>8.5</v>
      </c>
      <c r="AG4" s="1">
        <f t="shared" si="10"/>
        <v>10.625</v>
      </c>
      <c r="AH4" s="1">
        <f t="shared" si="10"/>
        <v>9</v>
      </c>
      <c r="AI4" s="1">
        <f t="shared" si="10"/>
        <v>11.25</v>
      </c>
      <c r="AJ4" s="1">
        <f t="shared" si="10"/>
        <v>9.5</v>
      </c>
      <c r="AK4" s="1">
        <f t="shared" si="10"/>
        <v>11.875</v>
      </c>
      <c r="AL4" s="1">
        <f t="shared" si="4"/>
        <v>10</v>
      </c>
      <c r="AM4" s="1">
        <f t="shared" si="4"/>
        <v>12.5</v>
      </c>
    </row>
    <row r="5" spans="1:39" ht="30.75" customHeight="1">
      <c r="A5" s="1" t="s">
        <v>9</v>
      </c>
      <c r="B5" s="1">
        <f>B4*60</f>
        <v>60</v>
      </c>
      <c r="C5" s="1">
        <f t="shared" ref="C5:AM5" si="11">C4*60</f>
        <v>75</v>
      </c>
      <c r="D5" s="1">
        <f t="shared" si="11"/>
        <v>90</v>
      </c>
      <c r="E5" s="1">
        <f t="shared" si="11"/>
        <v>112.5</v>
      </c>
      <c r="F5" s="1">
        <f t="shared" si="11"/>
        <v>120</v>
      </c>
      <c r="G5" s="1">
        <f t="shared" si="11"/>
        <v>150</v>
      </c>
      <c r="H5" s="1">
        <f t="shared" si="11"/>
        <v>150</v>
      </c>
      <c r="I5" s="1">
        <f t="shared" si="11"/>
        <v>187.5</v>
      </c>
      <c r="J5" s="1">
        <f t="shared" si="11"/>
        <v>180</v>
      </c>
      <c r="K5" s="1">
        <f t="shared" si="11"/>
        <v>225</v>
      </c>
      <c r="L5" s="1">
        <f t="shared" si="11"/>
        <v>210</v>
      </c>
      <c r="M5" s="1">
        <f t="shared" si="11"/>
        <v>262.5</v>
      </c>
      <c r="N5" s="1">
        <f t="shared" si="11"/>
        <v>240</v>
      </c>
      <c r="O5" s="1">
        <f t="shared" si="11"/>
        <v>300</v>
      </c>
      <c r="P5" s="1">
        <f t="shared" ref="P5" si="12">P4*60</f>
        <v>270</v>
      </c>
      <c r="Q5" s="1">
        <f t="shared" ref="Q5" si="13">Q4*60</f>
        <v>337.5</v>
      </c>
      <c r="R5" s="1">
        <f t="shared" si="11"/>
        <v>300</v>
      </c>
      <c r="S5" s="1">
        <f t="shared" si="11"/>
        <v>375</v>
      </c>
      <c r="T5" s="1">
        <f t="shared" ref="T5" si="14">T4*60</f>
        <v>330</v>
      </c>
      <c r="U5" s="1">
        <f t="shared" ref="U5" si="15">U4*60</f>
        <v>412.5</v>
      </c>
      <c r="V5" s="1">
        <f t="shared" si="11"/>
        <v>360</v>
      </c>
      <c r="W5" s="1">
        <f t="shared" si="11"/>
        <v>450</v>
      </c>
      <c r="X5" s="1">
        <f t="shared" ref="X5" si="16">X4*60</f>
        <v>390</v>
      </c>
      <c r="Y5" s="1">
        <f t="shared" ref="Y5" si="17">Y4*60</f>
        <v>487.5</v>
      </c>
      <c r="Z5" s="1">
        <f t="shared" ref="Z5" si="18">Z4*60</f>
        <v>420</v>
      </c>
      <c r="AA5" s="1">
        <f t="shared" ref="AA5" si="19">AA4*60</f>
        <v>525</v>
      </c>
      <c r="AB5" s="1">
        <f t="shared" ref="AB5" si="20">AB4*60</f>
        <v>450</v>
      </c>
      <c r="AC5" s="1">
        <f t="shared" ref="AC5" si="21">AC4*60</f>
        <v>562.5</v>
      </c>
      <c r="AD5" s="1">
        <f t="shared" si="11"/>
        <v>480</v>
      </c>
      <c r="AE5" s="1">
        <f t="shared" si="11"/>
        <v>600</v>
      </c>
      <c r="AF5" s="1">
        <f t="shared" ref="AF5" si="22">AF4*60</f>
        <v>510</v>
      </c>
      <c r="AG5" s="1">
        <f t="shared" ref="AG5" si="23">AG4*60</f>
        <v>637.5</v>
      </c>
      <c r="AH5" s="1">
        <f t="shared" ref="AH5" si="24">AH4*60</f>
        <v>540</v>
      </c>
      <c r="AI5" s="1">
        <f t="shared" ref="AI5" si="25">AI4*60</f>
        <v>675</v>
      </c>
      <c r="AJ5" s="1">
        <f t="shared" ref="AJ5" si="26">AJ4*60</f>
        <v>570</v>
      </c>
      <c r="AK5" s="1">
        <f t="shared" ref="AK5" si="27">AK4*60</f>
        <v>712.5</v>
      </c>
      <c r="AL5" s="1">
        <f t="shared" si="11"/>
        <v>600</v>
      </c>
      <c r="AM5" s="1">
        <f t="shared" si="11"/>
        <v>750</v>
      </c>
    </row>
    <row r="6" spans="1:39" ht="30.75" customHeight="1">
      <c r="A6" s="3" t="s">
        <v>1</v>
      </c>
      <c r="B6" s="4">
        <v>125</v>
      </c>
      <c r="C6" s="4">
        <v>125</v>
      </c>
      <c r="D6" s="4">
        <v>150</v>
      </c>
      <c r="E6" s="4">
        <v>150</v>
      </c>
      <c r="F6" s="4">
        <v>175</v>
      </c>
      <c r="G6" s="4">
        <v>175</v>
      </c>
      <c r="H6" s="4">
        <v>200</v>
      </c>
      <c r="I6" s="4">
        <v>200</v>
      </c>
      <c r="J6" s="4">
        <v>225</v>
      </c>
      <c r="K6" s="4">
        <v>225</v>
      </c>
      <c r="L6" s="4">
        <v>225</v>
      </c>
      <c r="M6" s="4">
        <v>225</v>
      </c>
      <c r="N6" s="4">
        <v>250</v>
      </c>
      <c r="O6" s="4">
        <v>250</v>
      </c>
      <c r="P6" s="4">
        <v>250</v>
      </c>
      <c r="Q6" s="4">
        <v>250</v>
      </c>
      <c r="R6" s="4">
        <v>275</v>
      </c>
      <c r="S6" s="4">
        <v>275</v>
      </c>
      <c r="T6" s="4">
        <v>275</v>
      </c>
      <c r="U6" s="4">
        <v>275</v>
      </c>
      <c r="V6" s="4">
        <v>300</v>
      </c>
      <c r="W6" s="4">
        <v>300</v>
      </c>
      <c r="X6" s="4">
        <v>300</v>
      </c>
      <c r="Y6" s="4">
        <v>300</v>
      </c>
      <c r="Z6" s="4">
        <v>325</v>
      </c>
      <c r="AA6" s="4">
        <v>325</v>
      </c>
      <c r="AB6" s="4">
        <v>325</v>
      </c>
      <c r="AC6" s="4">
        <v>325</v>
      </c>
      <c r="AD6" s="4">
        <v>350</v>
      </c>
      <c r="AE6" s="4">
        <v>350</v>
      </c>
      <c r="AF6" s="4">
        <v>350</v>
      </c>
      <c r="AG6" s="4">
        <v>350</v>
      </c>
      <c r="AH6" s="4">
        <v>375</v>
      </c>
      <c r="AI6" s="4">
        <v>375</v>
      </c>
      <c r="AJ6" s="4">
        <v>375</v>
      </c>
      <c r="AK6" s="4">
        <v>375</v>
      </c>
      <c r="AL6" s="4">
        <v>375</v>
      </c>
      <c r="AM6" s="4">
        <v>375</v>
      </c>
    </row>
    <row r="7" spans="1:39" ht="30.75" customHeight="1">
      <c r="A7" s="3" t="s">
        <v>2</v>
      </c>
      <c r="B7" s="4">
        <v>5</v>
      </c>
      <c r="C7" s="4">
        <v>5</v>
      </c>
      <c r="D7" s="4">
        <v>6</v>
      </c>
      <c r="E7" s="4">
        <v>6</v>
      </c>
      <c r="F7" s="4">
        <v>7</v>
      </c>
      <c r="G7" s="4">
        <v>7</v>
      </c>
      <c r="H7" s="4">
        <v>8</v>
      </c>
      <c r="I7" s="4">
        <v>8</v>
      </c>
      <c r="J7" s="4">
        <v>9</v>
      </c>
      <c r="K7" s="4">
        <v>9</v>
      </c>
      <c r="L7" s="4">
        <v>9</v>
      </c>
      <c r="M7" s="4">
        <v>9</v>
      </c>
      <c r="N7" s="4">
        <v>10</v>
      </c>
      <c r="O7" s="4">
        <v>10</v>
      </c>
      <c r="P7" s="4">
        <v>10</v>
      </c>
      <c r="Q7" s="4">
        <v>10</v>
      </c>
      <c r="R7" s="4">
        <v>11</v>
      </c>
      <c r="S7" s="4">
        <v>11</v>
      </c>
      <c r="T7" s="4">
        <v>11</v>
      </c>
      <c r="U7" s="4">
        <v>11</v>
      </c>
      <c r="V7" s="4">
        <v>12</v>
      </c>
      <c r="W7" s="4">
        <v>12</v>
      </c>
      <c r="X7" s="4">
        <v>12</v>
      </c>
      <c r="Y7" s="4">
        <v>12</v>
      </c>
      <c r="Z7" s="4">
        <v>13</v>
      </c>
      <c r="AA7" s="4">
        <v>13</v>
      </c>
      <c r="AB7" s="4">
        <v>13</v>
      </c>
      <c r="AC7" s="4">
        <v>13</v>
      </c>
      <c r="AD7" s="4">
        <v>14</v>
      </c>
      <c r="AE7" s="4">
        <v>14</v>
      </c>
      <c r="AF7" s="4">
        <v>14</v>
      </c>
      <c r="AG7" s="4">
        <v>14</v>
      </c>
      <c r="AH7" s="4">
        <v>15</v>
      </c>
      <c r="AI7" s="4">
        <v>15</v>
      </c>
      <c r="AJ7" s="4">
        <v>15</v>
      </c>
      <c r="AK7" s="4">
        <v>15</v>
      </c>
      <c r="AL7" s="4">
        <v>15</v>
      </c>
      <c r="AM7" s="4">
        <v>15</v>
      </c>
    </row>
    <row r="8" spans="1:39" ht="30.75" customHeight="1">
      <c r="A8" s="3" t="s">
        <v>3</v>
      </c>
      <c r="B8" s="12">
        <f t="shared" ref="B8:AM8" si="28">PI()/4*(B6/1000)^2</f>
        <v>1.2271846303085129E-2</v>
      </c>
      <c r="C8" s="12">
        <f t="shared" si="28"/>
        <v>1.2271846303085129E-2</v>
      </c>
      <c r="D8" s="12">
        <f t="shared" ref="D8:E8" si="29">PI()/4*(D6/1000)^2</f>
        <v>1.7671458676442587E-2</v>
      </c>
      <c r="E8" s="12">
        <f t="shared" si="29"/>
        <v>1.7671458676442587E-2</v>
      </c>
      <c r="F8" s="12">
        <f t="shared" si="28"/>
        <v>2.4052818754046849E-2</v>
      </c>
      <c r="G8" s="12">
        <f t="shared" si="28"/>
        <v>2.4052818754046849E-2</v>
      </c>
      <c r="H8" s="12">
        <f t="shared" si="28"/>
        <v>3.1415926535897934E-2</v>
      </c>
      <c r="I8" s="12">
        <f t="shared" si="28"/>
        <v>3.1415926535897934E-2</v>
      </c>
      <c r="J8" s="12">
        <f t="shared" si="28"/>
        <v>3.9760782021995823E-2</v>
      </c>
      <c r="K8" s="12">
        <f t="shared" si="28"/>
        <v>3.9760782021995823E-2</v>
      </c>
      <c r="L8" s="12">
        <f t="shared" ref="L8:M8" si="30">PI()/4*(L6/1000)^2</f>
        <v>3.9760782021995823E-2</v>
      </c>
      <c r="M8" s="12">
        <f t="shared" si="30"/>
        <v>3.9760782021995823E-2</v>
      </c>
      <c r="N8" s="12">
        <f t="shared" si="28"/>
        <v>4.9087385212340517E-2</v>
      </c>
      <c r="O8" s="12">
        <f t="shared" si="28"/>
        <v>4.9087385212340517E-2</v>
      </c>
      <c r="P8" s="12">
        <f t="shared" ref="P8:Q8" si="31">PI()/4*(P6/1000)^2</f>
        <v>4.9087385212340517E-2</v>
      </c>
      <c r="Q8" s="12">
        <f t="shared" si="31"/>
        <v>4.9087385212340517E-2</v>
      </c>
      <c r="R8" s="12">
        <f t="shared" si="28"/>
        <v>5.9395736106932037E-2</v>
      </c>
      <c r="S8" s="12">
        <f t="shared" si="28"/>
        <v>5.9395736106932037E-2</v>
      </c>
      <c r="T8" s="12">
        <f t="shared" ref="T8:U8" si="32">PI()/4*(T6/1000)^2</f>
        <v>5.9395736106932037E-2</v>
      </c>
      <c r="U8" s="12">
        <f t="shared" si="32"/>
        <v>5.9395736106932037E-2</v>
      </c>
      <c r="V8" s="12">
        <f t="shared" si="28"/>
        <v>7.0685834705770348E-2</v>
      </c>
      <c r="W8" s="12">
        <f t="shared" si="28"/>
        <v>7.0685834705770348E-2</v>
      </c>
      <c r="X8" s="12">
        <f t="shared" ref="X8:Y8" si="33">PI()/4*(X6/1000)^2</f>
        <v>7.0685834705770348E-2</v>
      </c>
      <c r="Y8" s="12">
        <f t="shared" si="33"/>
        <v>7.0685834705770348E-2</v>
      </c>
      <c r="Z8" s="12">
        <f t="shared" ref="Z8:AA8" si="34">PI()/4*(Z6/1000)^2</f>
        <v>8.2957681008855477E-2</v>
      </c>
      <c r="AA8" s="12">
        <f t="shared" si="34"/>
        <v>8.2957681008855477E-2</v>
      </c>
      <c r="AB8" s="12">
        <f t="shared" ref="AB8:AC8" si="35">PI()/4*(AB6/1000)^2</f>
        <v>8.2957681008855477E-2</v>
      </c>
      <c r="AC8" s="12">
        <f t="shared" si="35"/>
        <v>8.2957681008855477E-2</v>
      </c>
      <c r="AD8" s="12">
        <f t="shared" si="28"/>
        <v>9.6211275016187398E-2</v>
      </c>
      <c r="AE8" s="12">
        <f t="shared" si="28"/>
        <v>9.6211275016187398E-2</v>
      </c>
      <c r="AF8" s="12">
        <f t="shared" ref="AF8:AG8" si="36">PI()/4*(AF6/1000)^2</f>
        <v>9.6211275016187398E-2</v>
      </c>
      <c r="AG8" s="12">
        <f t="shared" si="36"/>
        <v>9.6211275016187398E-2</v>
      </c>
      <c r="AH8" s="12">
        <f t="shared" ref="AH8:AI8" si="37">PI()/4*(AH6/1000)^2</f>
        <v>0.11044661672776616</v>
      </c>
      <c r="AI8" s="12">
        <f t="shared" si="37"/>
        <v>0.11044661672776616</v>
      </c>
      <c r="AJ8" s="12">
        <f t="shared" ref="AJ8:AK8" si="38">PI()/4*(AJ6/1000)^2</f>
        <v>0.11044661672776616</v>
      </c>
      <c r="AK8" s="12">
        <f t="shared" si="38"/>
        <v>0.11044661672776616</v>
      </c>
      <c r="AL8" s="12">
        <f t="shared" si="28"/>
        <v>0.11044661672776616</v>
      </c>
      <c r="AM8" s="12">
        <f t="shared" si="28"/>
        <v>0.11044661672776616</v>
      </c>
    </row>
    <row r="9" spans="1:39" ht="30.75" customHeight="1">
      <c r="A9" s="3" t="s">
        <v>4</v>
      </c>
      <c r="B9" s="4">
        <f t="shared" ref="B9:AE9" si="39">B4/60/B8</f>
        <v>1.3581221810508401</v>
      </c>
      <c r="C9" s="4">
        <f t="shared" si="39"/>
        <v>1.6976527263135501</v>
      </c>
      <c r="D9" s="4">
        <f t="shared" ref="D9:E9" si="40">D4/60/D8</f>
        <v>1.4147106052612919</v>
      </c>
      <c r="E9" s="4">
        <f t="shared" si="40"/>
        <v>1.7683882565766149</v>
      </c>
      <c r="F9" s="4">
        <f t="shared" si="39"/>
        <v>1.3858389602559598</v>
      </c>
      <c r="G9" s="4">
        <f t="shared" si="39"/>
        <v>1.7322987003199495</v>
      </c>
      <c r="H9" s="4">
        <f t="shared" si="39"/>
        <v>1.326291192432461</v>
      </c>
      <c r="I9" s="4">
        <f t="shared" si="39"/>
        <v>1.6578639905405763</v>
      </c>
      <c r="J9" s="4">
        <f t="shared" si="39"/>
        <v>1.2575205380100372</v>
      </c>
      <c r="K9" s="4">
        <f t="shared" si="39"/>
        <v>1.5719006725125464</v>
      </c>
      <c r="L9" s="4">
        <f t="shared" ref="L9:M9" si="41">L4/60/L8</f>
        <v>1.4671072943450434</v>
      </c>
      <c r="M9" s="4">
        <f t="shared" si="41"/>
        <v>1.8338841179313043</v>
      </c>
      <c r="N9" s="4">
        <f t="shared" si="39"/>
        <v>1.3581221810508401</v>
      </c>
      <c r="O9" s="4">
        <f t="shared" si="39"/>
        <v>1.6976527263135501</v>
      </c>
      <c r="P9" s="4">
        <f t="shared" ref="P9:Q9" si="42">P4/60/P8</f>
        <v>1.5278874536821951</v>
      </c>
      <c r="Q9" s="4">
        <f t="shared" si="42"/>
        <v>1.909859317102744</v>
      </c>
      <c r="R9" s="4">
        <f t="shared" si="39"/>
        <v>1.4030187820773139</v>
      </c>
      <c r="S9" s="4">
        <f t="shared" si="39"/>
        <v>1.7537734775966427</v>
      </c>
      <c r="T9" s="4">
        <f t="shared" ref="T9:U9" si="43">T4/60/T8</f>
        <v>1.5433206602850453</v>
      </c>
      <c r="U9" s="4">
        <f t="shared" si="43"/>
        <v>1.9291508253563068</v>
      </c>
      <c r="V9" s="4">
        <f t="shared" si="39"/>
        <v>1.4147106052612919</v>
      </c>
      <c r="W9" s="4">
        <f t="shared" si="39"/>
        <v>1.7683882565766149</v>
      </c>
      <c r="X9" s="4">
        <f t="shared" ref="X9:Y9" si="44">X4/60/X8</f>
        <v>1.5326031556997328</v>
      </c>
      <c r="Y9" s="4">
        <f t="shared" si="44"/>
        <v>1.9157539446246659</v>
      </c>
      <c r="Z9" s="4">
        <f t="shared" ref="Z9:AA9" si="45">Z4/60/Z8</f>
        <v>1.4063395365911067</v>
      </c>
      <c r="AA9" s="4">
        <f t="shared" si="45"/>
        <v>1.7579244207388836</v>
      </c>
      <c r="AB9" s="4">
        <f t="shared" ref="AB9:AC9" si="46">AB4/60/AB8</f>
        <v>1.5067923606333287</v>
      </c>
      <c r="AC9" s="4">
        <f t="shared" si="46"/>
        <v>1.8834904507916608</v>
      </c>
      <c r="AD9" s="4">
        <f t="shared" si="39"/>
        <v>1.3858389602559598</v>
      </c>
      <c r="AE9" s="4">
        <f t="shared" si="39"/>
        <v>1.7322987003199495</v>
      </c>
      <c r="AF9" s="4">
        <f t="shared" ref="AF9:AG9" si="47">AF4/60/AF8</f>
        <v>1.472453895271957</v>
      </c>
      <c r="AG9" s="4">
        <f t="shared" si="47"/>
        <v>1.8405673690899464</v>
      </c>
      <c r="AH9" s="4">
        <f t="shared" ref="AH9:AI9" si="48">AH4/60/AH8</f>
        <v>1.3581221810508401</v>
      </c>
      <c r="AI9" s="4">
        <f t="shared" si="48"/>
        <v>1.6976527263135504</v>
      </c>
      <c r="AJ9" s="4">
        <f t="shared" ref="AJ9:AK9" si="49">AJ4/60/AJ8</f>
        <v>1.4335734133314424</v>
      </c>
      <c r="AK9" s="4">
        <f t="shared" si="49"/>
        <v>1.7919667666643031</v>
      </c>
      <c r="AL9" s="4">
        <f t="shared" ref="AL9:AM9" si="50">AL4/60/AL8</f>
        <v>1.5090246456120446</v>
      </c>
      <c r="AM9" s="4">
        <f t="shared" si="50"/>
        <v>1.8862808070150561</v>
      </c>
    </row>
    <row r="10" spans="1:39" ht="30.75" customHeight="1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</sheetData>
  <mergeCells count="19">
    <mergeCell ref="AF1:AG1"/>
    <mergeCell ref="AH1:AI1"/>
    <mergeCell ref="AJ1:AK1"/>
    <mergeCell ref="AD1:AE1"/>
    <mergeCell ref="AL1:AM1"/>
    <mergeCell ref="V1:W1"/>
    <mergeCell ref="B1:C1"/>
    <mergeCell ref="F1:G1"/>
    <mergeCell ref="J1:K1"/>
    <mergeCell ref="N1:O1"/>
    <mergeCell ref="R1:S1"/>
    <mergeCell ref="D1:E1"/>
    <mergeCell ref="H1:I1"/>
    <mergeCell ref="L1:M1"/>
    <mergeCell ref="P1:Q1"/>
    <mergeCell ref="T1:U1"/>
    <mergeCell ref="X1:Y1"/>
    <mergeCell ref="AB1:AC1"/>
    <mergeCell ref="Z1:AA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2026-05-15T11:50:50Z</dcterms:created>
  <dcterms:modified xsi:type="dcterms:W3CDTF">2026-05-17T08:51:07Z</dcterms:modified>
</cp:coreProperties>
</file>