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我的雲端硬碟\媒體圖書館\前台選單目錄\檔案庫\3-檔案專區\泵浦閥產業\文件別\技術文件\離心泵技術\"/>
    </mc:Choice>
  </mc:AlternateContent>
  <xr:revisionPtr revIDLastSave="0" documentId="13_ncr:1_{8FC940F1-3799-4B92-BB15-CD477D7BD404}" xr6:coauthVersionLast="47" xr6:coauthVersionMax="47" xr10:uidLastSave="{00000000-0000-0000-0000-000000000000}"/>
  <bookViews>
    <workbookView xWindow="-120" yWindow="-120" windowWidth="29040" windowHeight="15720" xr2:uid="{30AE70CC-87E4-4C33-8900-444A3C75175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8" i="1" l="1"/>
  <c r="T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I36" i="1"/>
  <c r="AH36" i="1"/>
  <c r="AG36" i="1"/>
  <c r="AF36" i="1"/>
  <c r="AE36" i="1"/>
  <c r="AD36" i="1"/>
  <c r="AC36" i="1"/>
  <c r="AA36" i="1"/>
  <c r="Z36" i="1"/>
  <c r="AM35" i="1"/>
  <c r="AM36" i="1" s="1"/>
  <c r="AL35" i="1"/>
  <c r="AL36" i="1" s="1"/>
  <c r="AI35" i="1"/>
  <c r="AH35" i="1"/>
  <c r="AG35" i="1"/>
  <c r="AF35" i="1"/>
  <c r="AE35" i="1"/>
  <c r="AD35" i="1"/>
  <c r="AC35" i="1"/>
  <c r="AB35" i="1"/>
  <c r="AB36" i="1" s="1"/>
  <c r="AA35" i="1"/>
  <c r="Z35" i="1"/>
  <c r="AM34" i="1"/>
  <c r="AL34" i="1"/>
  <c r="AK34" i="1"/>
  <c r="AK35" i="1" s="1"/>
  <c r="AK36" i="1" s="1"/>
  <c r="AJ34" i="1"/>
  <c r="AJ35" i="1" s="1"/>
  <c r="AJ36" i="1" s="1"/>
  <c r="AI34" i="1"/>
  <c r="AH34" i="1"/>
  <c r="AG34" i="1"/>
  <c r="AF34" i="1"/>
  <c r="AE34" i="1"/>
  <c r="AD34" i="1"/>
  <c r="AC34" i="1"/>
  <c r="AB34" i="1"/>
  <c r="AA34" i="1"/>
  <c r="Z34" i="1"/>
  <c r="AI26" i="1"/>
  <c r="AH26" i="1"/>
  <c r="AG26" i="1"/>
  <c r="AF26" i="1"/>
  <c r="AE26" i="1"/>
  <c r="AD26" i="1"/>
  <c r="AC26" i="1"/>
  <c r="AB26" i="1"/>
  <c r="AA26" i="1"/>
  <c r="Z26" i="1"/>
  <c r="AM25" i="1"/>
  <c r="AM26" i="1" s="1"/>
  <c r="AL25" i="1"/>
  <c r="AL26" i="1" s="1"/>
  <c r="AI25" i="1"/>
  <c r="AH25" i="1"/>
  <c r="AG25" i="1"/>
  <c r="AF25" i="1"/>
  <c r="AE25" i="1"/>
  <c r="AD25" i="1"/>
  <c r="AC25" i="1"/>
  <c r="AB25" i="1"/>
  <c r="AA25" i="1"/>
  <c r="Z25" i="1"/>
  <c r="AM24" i="1"/>
  <c r="AL24" i="1"/>
  <c r="AK24" i="1"/>
  <c r="AK25" i="1" s="1"/>
  <c r="AK26" i="1" s="1"/>
  <c r="AJ24" i="1"/>
  <c r="AJ25" i="1" s="1"/>
  <c r="AJ26" i="1" s="1"/>
  <c r="AI24" i="1"/>
  <c r="AH24" i="1"/>
  <c r="AG24" i="1"/>
  <c r="AF24" i="1"/>
  <c r="AE24" i="1"/>
  <c r="AD24" i="1"/>
  <c r="AC24" i="1"/>
  <c r="AB24" i="1"/>
  <c r="AA24" i="1"/>
  <c r="Z24" i="1"/>
  <c r="AA14" i="1"/>
  <c r="AB14" i="1"/>
  <c r="AC14" i="1"/>
  <c r="AD14" i="1"/>
  <c r="AE14" i="1"/>
  <c r="AF14" i="1"/>
  <c r="AG14" i="1"/>
  <c r="AH14" i="1"/>
  <c r="AI14" i="1"/>
  <c r="AI15" i="1" s="1"/>
  <c r="AI16" i="1" s="1"/>
  <c r="AJ14" i="1"/>
  <c r="AJ15" i="1" s="1"/>
  <c r="AJ16" i="1" s="1"/>
  <c r="AK14" i="1"/>
  <c r="AK15" i="1" s="1"/>
  <c r="AL14" i="1"/>
  <c r="AL15" i="1" s="1"/>
  <c r="AM14" i="1"/>
  <c r="AM15" i="1" s="1"/>
  <c r="AB15" i="1"/>
  <c r="AF15" i="1"/>
  <c r="AH15" i="1"/>
  <c r="Z18" i="1"/>
  <c r="Z16" i="1"/>
  <c r="AG15" i="1"/>
  <c r="AG18" i="1" s="1"/>
  <c r="AE15" i="1"/>
  <c r="AE18" i="1" s="1"/>
  <c r="AD15" i="1"/>
  <c r="AD18" i="1" s="1"/>
  <c r="AC15" i="1"/>
  <c r="AC18" i="1" s="1"/>
  <c r="AA15" i="1"/>
  <c r="AA16" i="1" s="1"/>
  <c r="Z15" i="1"/>
  <c r="Z14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34" i="1"/>
  <c r="Y35" i="1" s="1"/>
  <c r="Y38" i="1" s="1"/>
  <c r="X34" i="1"/>
  <c r="X35" i="1" s="1"/>
  <c r="X38" i="1" s="1"/>
  <c r="Y24" i="1"/>
  <c r="Y25" i="1" s="1"/>
  <c r="Y28" i="1" s="1"/>
  <c r="X24" i="1"/>
  <c r="X25" i="1" s="1"/>
  <c r="X28" i="1" s="1"/>
  <c r="Y14" i="1"/>
  <c r="Y15" i="1" s="1"/>
  <c r="Y18" i="1" s="1"/>
  <c r="X14" i="1"/>
  <c r="X15" i="1" s="1"/>
  <c r="X18" i="1" s="1"/>
  <c r="Y4" i="1"/>
  <c r="Y5" i="1" s="1"/>
  <c r="X4" i="1"/>
  <c r="X5" i="1" s="1"/>
  <c r="U34" i="1"/>
  <c r="U35" i="1" s="1"/>
  <c r="U36" i="1" s="1"/>
  <c r="T34" i="1"/>
  <c r="T35" i="1" s="1"/>
  <c r="T36" i="1" s="1"/>
  <c r="U24" i="1"/>
  <c r="U25" i="1" s="1"/>
  <c r="U26" i="1" s="1"/>
  <c r="T24" i="1"/>
  <c r="T25" i="1" s="1"/>
  <c r="T26" i="1" s="1"/>
  <c r="U14" i="1"/>
  <c r="U15" i="1" s="1"/>
  <c r="U16" i="1" s="1"/>
  <c r="T14" i="1"/>
  <c r="T15" i="1" s="1"/>
  <c r="T16" i="1" s="1"/>
  <c r="U4" i="1"/>
  <c r="U5" i="1" s="1"/>
  <c r="T4" i="1"/>
  <c r="T5" i="1" s="1"/>
  <c r="Q34" i="1"/>
  <c r="Q35" i="1" s="1"/>
  <c r="Q36" i="1" s="1"/>
  <c r="P34" i="1"/>
  <c r="P35" i="1" s="1"/>
  <c r="P36" i="1" s="1"/>
  <c r="Q24" i="1"/>
  <c r="Q25" i="1" s="1"/>
  <c r="Q26" i="1" s="1"/>
  <c r="P24" i="1"/>
  <c r="P25" i="1" s="1"/>
  <c r="Q14" i="1"/>
  <c r="Q15" i="1" s="1"/>
  <c r="Q16" i="1" s="1"/>
  <c r="P14" i="1"/>
  <c r="P15" i="1" s="1"/>
  <c r="P16" i="1" s="1"/>
  <c r="Q4" i="1"/>
  <c r="Q5" i="1" s="1"/>
  <c r="P4" i="1"/>
  <c r="P5" i="1" s="1"/>
  <c r="M34" i="1"/>
  <c r="M35" i="1" s="1"/>
  <c r="M36" i="1" s="1"/>
  <c r="L34" i="1"/>
  <c r="L35" i="1" s="1"/>
  <c r="L36" i="1" s="1"/>
  <c r="M24" i="1"/>
  <c r="M25" i="1" s="1"/>
  <c r="M26" i="1" s="1"/>
  <c r="L24" i="1"/>
  <c r="L25" i="1" s="1"/>
  <c r="L26" i="1" s="1"/>
  <c r="M14" i="1"/>
  <c r="M15" i="1" s="1"/>
  <c r="M16" i="1" s="1"/>
  <c r="L14" i="1"/>
  <c r="L15" i="1" s="1"/>
  <c r="L16" i="1" s="1"/>
  <c r="M4" i="1"/>
  <c r="M5" i="1" s="1"/>
  <c r="M6" i="1" s="1"/>
  <c r="L4" i="1"/>
  <c r="L5" i="1" s="1"/>
  <c r="L6" i="1" s="1"/>
  <c r="I34" i="1"/>
  <c r="I35" i="1" s="1"/>
  <c r="H34" i="1"/>
  <c r="H35" i="1" s="1"/>
  <c r="H36" i="1" s="1"/>
  <c r="I24" i="1"/>
  <c r="I25" i="1" s="1"/>
  <c r="I28" i="1" s="1"/>
  <c r="H24" i="1"/>
  <c r="H25" i="1" s="1"/>
  <c r="H28" i="1" s="1"/>
  <c r="I14" i="1"/>
  <c r="I15" i="1" s="1"/>
  <c r="I18" i="1" s="1"/>
  <c r="H14" i="1"/>
  <c r="H15" i="1" s="1"/>
  <c r="H18" i="1" s="1"/>
  <c r="I4" i="1"/>
  <c r="I5" i="1" s="1"/>
  <c r="I6" i="1" s="1"/>
  <c r="H4" i="1"/>
  <c r="H5" i="1" s="1"/>
  <c r="H6" i="1" s="1"/>
  <c r="E34" i="1"/>
  <c r="E35" i="1" s="1"/>
  <c r="E36" i="1" s="1"/>
  <c r="D34" i="1"/>
  <c r="D35" i="1" s="1"/>
  <c r="D36" i="1" s="1"/>
  <c r="E24" i="1"/>
  <c r="E25" i="1" s="1"/>
  <c r="E26" i="1" s="1"/>
  <c r="D24" i="1"/>
  <c r="D25" i="1" s="1"/>
  <c r="D26" i="1" s="1"/>
  <c r="E14" i="1"/>
  <c r="E15" i="1" s="1"/>
  <c r="E16" i="1" s="1"/>
  <c r="D14" i="1"/>
  <c r="D15" i="1" s="1"/>
  <c r="D16" i="1" s="1"/>
  <c r="E4" i="1"/>
  <c r="E5" i="1" s="1"/>
  <c r="D4" i="1"/>
  <c r="D5" i="1" s="1"/>
  <c r="C4" i="1"/>
  <c r="C5" i="1" s="1"/>
  <c r="C6" i="1" s="1"/>
  <c r="B4" i="1"/>
  <c r="B5" i="1" s="1"/>
  <c r="B6" i="1" s="1"/>
  <c r="F5" i="1"/>
  <c r="F6" i="1" s="1"/>
  <c r="G5" i="1"/>
  <c r="G6" i="1" s="1"/>
  <c r="J5" i="1"/>
  <c r="J6" i="1" s="1"/>
  <c r="K5" i="1"/>
  <c r="K8" i="1" s="1"/>
  <c r="N5" i="1"/>
  <c r="N6" i="1" s="1"/>
  <c r="O5" i="1"/>
  <c r="O6" i="1" s="1"/>
  <c r="R5" i="1"/>
  <c r="R6" i="1" s="1"/>
  <c r="S5" i="1"/>
  <c r="S6" i="1" s="1"/>
  <c r="V5" i="1"/>
  <c r="V8" i="1" s="1"/>
  <c r="W5" i="1"/>
  <c r="W6" i="1" s="1"/>
  <c r="W35" i="1"/>
  <c r="W38" i="1" s="1"/>
  <c r="V35" i="1"/>
  <c r="V38" i="1" s="1"/>
  <c r="S35" i="1"/>
  <c r="S38" i="1" s="1"/>
  <c r="R35" i="1"/>
  <c r="R38" i="1" s="1"/>
  <c r="O35" i="1"/>
  <c r="O38" i="1" s="1"/>
  <c r="N35" i="1"/>
  <c r="N38" i="1" s="1"/>
  <c r="K35" i="1"/>
  <c r="K38" i="1" s="1"/>
  <c r="J35" i="1"/>
  <c r="J38" i="1" s="1"/>
  <c r="G35" i="1"/>
  <c r="G38" i="1" s="1"/>
  <c r="F35" i="1"/>
  <c r="F38" i="1" s="1"/>
  <c r="C35" i="1"/>
  <c r="C38" i="1" s="1"/>
  <c r="B35" i="1"/>
  <c r="B38" i="1" s="1"/>
  <c r="W25" i="1"/>
  <c r="W28" i="1" s="1"/>
  <c r="V25" i="1"/>
  <c r="V28" i="1" s="1"/>
  <c r="V15" i="1"/>
  <c r="V18" i="1" s="1"/>
  <c r="W15" i="1"/>
  <c r="W18" i="1" s="1"/>
  <c r="S25" i="1"/>
  <c r="S28" i="1" s="1"/>
  <c r="R25" i="1"/>
  <c r="R28" i="1" s="1"/>
  <c r="O25" i="1"/>
  <c r="O28" i="1" s="1"/>
  <c r="N25" i="1"/>
  <c r="N28" i="1" s="1"/>
  <c r="K25" i="1"/>
  <c r="K28" i="1" s="1"/>
  <c r="J25" i="1"/>
  <c r="J28" i="1" s="1"/>
  <c r="G25" i="1"/>
  <c r="G28" i="1" s="1"/>
  <c r="F25" i="1"/>
  <c r="F28" i="1" s="1"/>
  <c r="C25" i="1"/>
  <c r="C28" i="1" s="1"/>
  <c r="B25" i="1"/>
  <c r="B28" i="1" s="1"/>
  <c r="S15" i="1"/>
  <c r="S18" i="1" s="1"/>
  <c r="R15" i="1"/>
  <c r="R18" i="1" s="1"/>
  <c r="O15" i="1"/>
  <c r="O18" i="1" s="1"/>
  <c r="N15" i="1"/>
  <c r="N18" i="1" s="1"/>
  <c r="K15" i="1"/>
  <c r="K18" i="1" s="1"/>
  <c r="J15" i="1"/>
  <c r="J18" i="1" s="1"/>
  <c r="G15" i="1"/>
  <c r="G18" i="1" s="1"/>
  <c r="F15" i="1"/>
  <c r="F18" i="1" s="1"/>
  <c r="C15" i="1"/>
  <c r="C18" i="1" s="1"/>
  <c r="B15" i="1"/>
  <c r="B18" i="1" s="1"/>
  <c r="AK16" i="1" l="1"/>
  <c r="AK18" i="1"/>
  <c r="AC16" i="1"/>
  <c r="AD16" i="1"/>
  <c r="AE16" i="1"/>
  <c r="AG16" i="1"/>
  <c r="AM16" i="1"/>
  <c r="AM18" i="1"/>
  <c r="AF16" i="1"/>
  <c r="AF18" i="1"/>
  <c r="AL16" i="1"/>
  <c r="AL18" i="1"/>
  <c r="AH18" i="1"/>
  <c r="AH16" i="1"/>
  <c r="AB16" i="1"/>
  <c r="AB18" i="1"/>
  <c r="AJ18" i="1"/>
  <c r="AI18" i="1"/>
  <c r="AA18" i="1"/>
  <c r="W8" i="1"/>
  <c r="T18" i="1"/>
  <c r="Y36" i="1"/>
  <c r="X36" i="1"/>
  <c r="X26" i="1"/>
  <c r="Y26" i="1"/>
  <c r="X16" i="1"/>
  <c r="Y16" i="1"/>
  <c r="X6" i="1"/>
  <c r="X8" i="1"/>
  <c r="Y8" i="1"/>
  <c r="Y6" i="1"/>
  <c r="T38" i="1"/>
  <c r="U38" i="1"/>
  <c r="P6" i="1"/>
  <c r="P8" i="1"/>
  <c r="T6" i="1"/>
  <c r="U6" i="1"/>
  <c r="U18" i="1"/>
  <c r="U28" i="1"/>
  <c r="P38" i="1"/>
  <c r="T28" i="1"/>
  <c r="Q6" i="1"/>
  <c r="Q8" i="1"/>
  <c r="P26" i="1"/>
  <c r="P28" i="1"/>
  <c r="P18" i="1"/>
  <c r="Q28" i="1"/>
  <c r="Q18" i="1"/>
  <c r="Q38" i="1"/>
  <c r="M8" i="1"/>
  <c r="L38" i="1"/>
  <c r="H38" i="1"/>
  <c r="M28" i="1"/>
  <c r="M38" i="1"/>
  <c r="L28" i="1"/>
  <c r="M18" i="1"/>
  <c r="L8" i="1"/>
  <c r="L18" i="1"/>
  <c r="I36" i="1"/>
  <c r="I38" i="1"/>
  <c r="I8" i="1"/>
  <c r="H8" i="1"/>
  <c r="D28" i="1"/>
  <c r="H26" i="1"/>
  <c r="I26" i="1"/>
  <c r="H16" i="1"/>
  <c r="I16" i="1"/>
  <c r="D8" i="1"/>
  <c r="D6" i="1"/>
  <c r="E8" i="1"/>
  <c r="E6" i="1"/>
  <c r="E28" i="1"/>
  <c r="E18" i="1"/>
  <c r="E38" i="1"/>
  <c r="D18" i="1"/>
  <c r="V6" i="1"/>
  <c r="D38" i="1"/>
  <c r="O16" i="1"/>
  <c r="B26" i="1"/>
  <c r="C36" i="1"/>
  <c r="N26" i="1"/>
  <c r="K26" i="1"/>
  <c r="J26" i="1"/>
  <c r="W36" i="1"/>
  <c r="V36" i="1"/>
  <c r="S36" i="1"/>
  <c r="R36" i="1"/>
  <c r="F36" i="1"/>
  <c r="O26" i="1"/>
  <c r="B36" i="1"/>
  <c r="N36" i="1"/>
  <c r="V16" i="1"/>
  <c r="K36" i="1"/>
  <c r="O36" i="1"/>
  <c r="S16" i="1"/>
  <c r="J36" i="1"/>
  <c r="R16" i="1"/>
  <c r="G36" i="1"/>
  <c r="W26" i="1"/>
  <c r="V26" i="1"/>
  <c r="S26" i="1"/>
  <c r="R26" i="1"/>
  <c r="G26" i="1"/>
  <c r="F26" i="1"/>
  <c r="W16" i="1"/>
  <c r="C26" i="1"/>
  <c r="G16" i="1"/>
  <c r="B16" i="1"/>
  <c r="N16" i="1"/>
  <c r="K16" i="1"/>
  <c r="J16" i="1"/>
  <c r="F16" i="1"/>
  <c r="C16" i="1"/>
  <c r="F8" i="1"/>
  <c r="G8" i="1"/>
  <c r="J8" i="1"/>
  <c r="B8" i="1"/>
  <c r="O8" i="1"/>
  <c r="K6" i="1"/>
  <c r="N8" i="1"/>
  <c r="C8" i="1"/>
  <c r="S8" i="1"/>
  <c r="R8" i="1"/>
</calcChain>
</file>

<file path=xl/sharedStrings.xml><?xml version="1.0" encoding="utf-8"?>
<sst xmlns="http://schemas.openxmlformats.org/spreadsheetml/2006/main" count="194" uniqueCount="15">
  <si>
    <r>
      <rPr>
        <sz val="18"/>
        <color rgb="FF000000"/>
        <rFont val="Arial"/>
        <family val="2"/>
      </rPr>
      <t>容量</t>
    </r>
    <r>
      <rPr>
        <sz val="18"/>
        <color rgb="FF000000"/>
        <rFont val="Microsoft Yi Baiti"/>
        <family val="4"/>
      </rPr>
      <t>RT</t>
    </r>
  </si>
  <si>
    <r>
      <rPr>
        <sz val="18"/>
        <color rgb="FF000000"/>
        <rFont val="Arial"/>
        <family val="2"/>
      </rPr>
      <t>流量</t>
    </r>
    <r>
      <rPr>
        <sz val="18"/>
        <color rgb="FF000000"/>
        <rFont val="Microsoft Yi Baiti"/>
        <family val="4"/>
      </rPr>
      <t>Lpm</t>
    </r>
  </si>
  <si>
    <r>
      <rPr>
        <sz val="18"/>
        <color rgb="FF000000"/>
        <rFont val="微軟正黑體"/>
        <family val="2"/>
        <charset val="136"/>
      </rPr>
      <t>流量</t>
    </r>
    <r>
      <rPr>
        <sz val="18"/>
        <color rgb="FF000000"/>
        <rFont val="Microsoft Yi Baiti"/>
        <family val="4"/>
      </rPr>
      <t>cmm</t>
    </r>
    <phoneticPr fontId="2" type="noConversion"/>
  </si>
  <si>
    <r>
      <rPr>
        <sz val="18"/>
        <color rgb="FF000000"/>
        <rFont val="Arial"/>
        <family val="2"/>
      </rPr>
      <t>比速率</t>
    </r>
    <r>
      <rPr>
        <sz val="18"/>
        <color rgb="FF000000"/>
        <rFont val="Microsoft Yi Baiti"/>
        <family val="4"/>
      </rPr>
      <t>Ns</t>
    </r>
  </si>
  <si>
    <r>
      <rPr>
        <sz val="18"/>
        <color rgb="FF000000"/>
        <rFont val="Arial"/>
        <family val="2"/>
      </rPr>
      <t>揚程</t>
    </r>
    <r>
      <rPr>
        <sz val="18"/>
        <color rgb="FF000000"/>
        <rFont val="Microsoft Yi Baiti"/>
        <family val="4"/>
      </rPr>
      <t>m</t>
    </r>
  </si>
  <si>
    <t>分類</t>
    <phoneticPr fontId="2" type="noConversion"/>
  </si>
  <si>
    <t>冰水</t>
    <phoneticPr fontId="2" type="noConversion"/>
  </si>
  <si>
    <t>冷卻水</t>
    <phoneticPr fontId="2" type="noConversion"/>
  </si>
  <si>
    <r>
      <rPr>
        <sz val="18"/>
        <color rgb="FF000000"/>
        <rFont val="Microsoft JhengHei"/>
        <family val="4"/>
      </rPr>
      <t>流量</t>
    </r>
    <r>
      <rPr>
        <sz val="18"/>
        <color rgb="FF000000"/>
        <rFont val="Microsoft Yi Baiti"/>
        <family val="4"/>
      </rPr>
      <t>cmh</t>
    </r>
    <phoneticPr fontId="2" type="noConversion"/>
  </si>
  <si>
    <r>
      <rPr>
        <sz val="18"/>
        <color rgb="FF000000"/>
        <rFont val="Microsoft JhengHei"/>
        <family val="4"/>
      </rPr>
      <t>轉速</t>
    </r>
    <r>
      <rPr>
        <sz val="18"/>
        <color rgb="FF000000"/>
        <rFont val="Microsoft Yi Baiti"/>
        <family val="4"/>
      </rPr>
      <t>rpm</t>
    </r>
    <phoneticPr fontId="2" type="noConversion"/>
  </si>
  <si>
    <r>
      <rPr>
        <sz val="18"/>
        <color rgb="FF000000"/>
        <rFont val="微軟正黑體"/>
        <family val="2"/>
        <charset val="136"/>
      </rPr>
      <t>比速率</t>
    </r>
    <r>
      <rPr>
        <sz val="18"/>
        <color rgb="FF000000"/>
        <rFont val="Microsoft Yi Baiti"/>
        <family val="4"/>
      </rPr>
      <t>Ns-cmm</t>
    </r>
    <phoneticPr fontId="2" type="noConversion"/>
  </si>
  <si>
    <r>
      <rPr>
        <sz val="18"/>
        <color rgb="FF000000"/>
        <rFont val="微軟正黑體"/>
        <family val="2"/>
        <charset val="136"/>
      </rPr>
      <t>流量</t>
    </r>
    <r>
      <rPr>
        <sz val="18"/>
        <color rgb="FF000000"/>
        <rFont val="Microsoft Yi Baiti"/>
        <family val="4"/>
      </rPr>
      <t>cmh</t>
    </r>
    <phoneticPr fontId="2" type="noConversion"/>
  </si>
  <si>
    <t>型式</t>
    <phoneticPr fontId="2" type="noConversion"/>
  </si>
  <si>
    <t>雙吸泵</t>
    <phoneticPr fontId="2" type="noConversion"/>
  </si>
  <si>
    <t>單吸泵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</si>
</sst>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2"/>
      <color theme="1"/>
      <name val="新細明體"/>
      <family val="2"/>
      <charset val="136"/>
      <scheme val="minor"/>
    </font>
    <font>
      <sz val="18"/>
      <color rgb="FF000000"/>
      <name val="Arial"/>
      <family val="2"/>
    </font>
    <font>
      <sz val="9"/>
      <name val="新細明體"/>
      <family val="2"/>
      <charset val="136"/>
      <scheme val="minor"/>
    </font>
    <font>
      <sz val="18"/>
      <color rgb="FF000000"/>
      <name val="微軟正黑體"/>
      <family val="2"/>
      <charset val="136"/>
    </font>
    <font>
      <sz val="18"/>
      <color rgb="FF000000"/>
      <name val="Microsoft Yi Baiti"/>
      <family val="4"/>
    </font>
    <font>
      <sz val="18"/>
      <name val="Microsoft Yi Baiti"/>
      <family val="4"/>
    </font>
    <font>
      <sz val="18"/>
      <color rgb="FF000000"/>
      <name val="Microsoft JhengHei UI"/>
      <family val="2"/>
      <charset val="136"/>
    </font>
    <font>
      <sz val="18"/>
      <color rgb="FF000000"/>
      <name val="Microsoft JhengHei UI"/>
      <family val="2"/>
    </font>
    <font>
      <sz val="18"/>
      <color rgb="FF000000"/>
      <name val="Microsoft JhengHei"/>
      <family val="4"/>
    </font>
    <font>
      <sz val="18"/>
      <color rgb="FF000000"/>
      <name val="Microsoft Yi Baiti"/>
      <family val="2"/>
      <charset val="136"/>
    </font>
    <font>
      <sz val="18"/>
      <color rgb="FF000000"/>
      <name val="Microsoft JhengHe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176" fontId="4" fillId="0" borderId="4" xfId="0" applyNumberFormat="1" applyFont="1" applyBorder="1" applyAlignment="1">
      <alignment horizontal="center" vertical="center" wrapText="1" readingOrder="1"/>
    </xf>
    <xf numFmtId="176" fontId="4" fillId="0" borderId="3" xfId="0" applyNumberFormat="1" applyFont="1" applyBorder="1" applyAlignment="1">
      <alignment horizontal="center" vertical="center" wrapText="1" readingOrder="1"/>
    </xf>
    <xf numFmtId="176" fontId="8" fillId="0" borderId="2" xfId="0" applyNumberFormat="1" applyFont="1" applyBorder="1" applyAlignment="1">
      <alignment horizontal="center" vertical="center" wrapText="1" readingOrder="1"/>
    </xf>
    <xf numFmtId="176" fontId="8" fillId="0" borderId="4" xfId="0" applyNumberFormat="1" applyFont="1" applyBorder="1" applyAlignment="1">
      <alignment horizontal="center" vertical="center" wrapText="1" readingOrder="1"/>
    </xf>
    <xf numFmtId="176" fontId="8" fillId="2" borderId="1" xfId="0" applyNumberFormat="1" applyFont="1" applyFill="1" applyBorder="1" applyAlignment="1">
      <alignment horizontal="center" vertical="center" wrapText="1" readingOrder="1"/>
    </xf>
    <xf numFmtId="176" fontId="4" fillId="2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1879-1240-43F3-9EB0-38FC8563108B}">
  <dimension ref="A1:AM39"/>
  <sheetViews>
    <sheetView tabSelected="1" topLeftCell="P20" workbookViewId="0">
      <selection activeCell="AA44" sqref="AA44"/>
    </sheetView>
  </sheetViews>
  <sheetFormatPr defaultRowHeight="16.5"/>
  <cols>
    <col min="1" max="1" width="24.75" customWidth="1"/>
    <col min="2" max="2" width="10.25" customWidth="1"/>
    <col min="3" max="5" width="11" customWidth="1"/>
    <col min="6" max="6" width="10" bestFit="1" customWidth="1"/>
    <col min="7" max="9" width="13" customWidth="1"/>
    <col min="10" max="10" width="10" bestFit="1" customWidth="1"/>
    <col min="11" max="13" width="12.875" customWidth="1"/>
    <col min="14" max="14" width="10" bestFit="1" customWidth="1"/>
    <col min="15" max="17" width="11.75" customWidth="1"/>
    <col min="18" max="18" width="10.125" customWidth="1"/>
    <col min="19" max="21" width="12" customWidth="1"/>
    <col min="22" max="22" width="9.875" bestFit="1" customWidth="1"/>
    <col min="23" max="23" width="10.25" customWidth="1"/>
    <col min="24" max="24" width="9.875" bestFit="1" customWidth="1"/>
    <col min="25" max="25" width="11" customWidth="1"/>
    <col min="27" max="27" width="10.375" customWidth="1"/>
    <col min="29" max="29" width="10.375" customWidth="1"/>
    <col min="31" max="31" width="10.5" customWidth="1"/>
    <col min="33" max="33" width="10.875" customWidth="1"/>
    <col min="35" max="35" width="11.25" customWidth="1"/>
    <col min="37" max="37" width="10.875" customWidth="1"/>
    <col min="39" max="39" width="12.125" customWidth="1"/>
  </cols>
  <sheetData>
    <row r="1" spans="1:39" ht="23.25">
      <c r="A1" s="1" t="s">
        <v>0</v>
      </c>
      <c r="B1" s="7">
        <v>100</v>
      </c>
      <c r="C1" s="7"/>
      <c r="D1" s="7">
        <v>150</v>
      </c>
      <c r="E1" s="7"/>
      <c r="F1" s="7">
        <v>200</v>
      </c>
      <c r="G1" s="7"/>
      <c r="H1" s="7">
        <v>250</v>
      </c>
      <c r="I1" s="7"/>
      <c r="J1" s="7">
        <v>300</v>
      </c>
      <c r="K1" s="7"/>
      <c r="L1" s="7">
        <v>350</v>
      </c>
      <c r="M1" s="7"/>
      <c r="N1" s="7">
        <v>400</v>
      </c>
      <c r="O1" s="7"/>
      <c r="P1" s="7">
        <v>450</v>
      </c>
      <c r="Q1" s="7"/>
      <c r="R1" s="8">
        <v>500</v>
      </c>
      <c r="S1" s="8"/>
      <c r="T1" s="8">
        <v>550</v>
      </c>
      <c r="U1" s="8"/>
      <c r="V1" s="9">
        <v>600</v>
      </c>
      <c r="W1" s="9"/>
      <c r="X1" s="9">
        <v>650</v>
      </c>
      <c r="Y1" s="9"/>
      <c r="Z1" s="9">
        <v>700</v>
      </c>
      <c r="AA1" s="9"/>
      <c r="AB1" s="9">
        <v>750</v>
      </c>
      <c r="AC1" s="9"/>
      <c r="AD1" s="9">
        <v>800</v>
      </c>
      <c r="AE1" s="9"/>
      <c r="AF1" s="9">
        <v>850</v>
      </c>
      <c r="AG1" s="9"/>
      <c r="AH1" s="9">
        <v>900</v>
      </c>
      <c r="AI1" s="9"/>
      <c r="AJ1" s="9">
        <v>950</v>
      </c>
      <c r="AK1" s="9"/>
      <c r="AL1" s="9">
        <v>1000</v>
      </c>
      <c r="AM1" s="9"/>
    </row>
    <row r="2" spans="1:39" ht="23.25">
      <c r="A2" s="1" t="s">
        <v>4</v>
      </c>
      <c r="B2" s="7">
        <v>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24.75" customHeight="1">
      <c r="A3" s="5" t="s">
        <v>5</v>
      </c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6" t="s">
        <v>7</v>
      </c>
      <c r="H3" s="6" t="s">
        <v>6</v>
      </c>
      <c r="I3" s="6" t="s">
        <v>7</v>
      </c>
      <c r="J3" s="6" t="s">
        <v>6</v>
      </c>
      <c r="K3" s="6" t="s">
        <v>7</v>
      </c>
      <c r="L3" s="6" t="s">
        <v>6</v>
      </c>
      <c r="M3" s="6" t="s">
        <v>7</v>
      </c>
      <c r="N3" s="6" t="s">
        <v>6</v>
      </c>
      <c r="O3" s="6" t="s">
        <v>7</v>
      </c>
      <c r="P3" s="6" t="s">
        <v>6</v>
      </c>
      <c r="Q3" s="6" t="s">
        <v>7</v>
      </c>
      <c r="R3" s="6" t="s">
        <v>6</v>
      </c>
      <c r="S3" s="6" t="s">
        <v>7</v>
      </c>
      <c r="T3" s="6" t="s">
        <v>6</v>
      </c>
      <c r="U3" s="6" t="s">
        <v>7</v>
      </c>
      <c r="V3" s="6" t="s">
        <v>6</v>
      </c>
      <c r="W3" s="6" t="s">
        <v>7</v>
      </c>
      <c r="X3" s="6" t="s">
        <v>6</v>
      </c>
      <c r="Y3" s="6" t="s">
        <v>7</v>
      </c>
      <c r="Z3" s="6" t="s">
        <v>6</v>
      </c>
      <c r="AA3" s="6" t="s">
        <v>7</v>
      </c>
      <c r="AB3" s="6" t="s">
        <v>6</v>
      </c>
      <c r="AC3" s="6" t="s">
        <v>7</v>
      </c>
      <c r="AD3" s="6" t="s">
        <v>6</v>
      </c>
      <c r="AE3" s="6" t="s">
        <v>7</v>
      </c>
      <c r="AF3" s="6" t="s">
        <v>6</v>
      </c>
      <c r="AG3" s="6" t="s">
        <v>7</v>
      </c>
      <c r="AH3" s="6" t="s">
        <v>6</v>
      </c>
      <c r="AI3" s="6" t="s">
        <v>7</v>
      </c>
      <c r="AJ3" s="6" t="s">
        <v>6</v>
      </c>
      <c r="AK3" s="6" t="s">
        <v>7</v>
      </c>
      <c r="AL3" s="6" t="s">
        <v>6</v>
      </c>
      <c r="AM3" s="6" t="s">
        <v>7</v>
      </c>
    </row>
    <row r="4" spans="1:39" ht="23.25">
      <c r="A4" s="1" t="s">
        <v>1</v>
      </c>
      <c r="B4" s="1">
        <f>B1*10</f>
        <v>1000</v>
      </c>
      <c r="C4" s="1">
        <f>12.5*B1</f>
        <v>1250</v>
      </c>
      <c r="D4" s="1">
        <f>D1*10</f>
        <v>1500</v>
      </c>
      <c r="E4" s="1">
        <f>12.5*D1</f>
        <v>1875</v>
      </c>
      <c r="F4" s="1">
        <v>2000</v>
      </c>
      <c r="G4" s="1">
        <v>2500</v>
      </c>
      <c r="H4" s="1">
        <f>10*H1</f>
        <v>2500</v>
      </c>
      <c r="I4" s="1">
        <f>12.5*H1</f>
        <v>3125</v>
      </c>
      <c r="J4" s="1">
        <v>3000</v>
      </c>
      <c r="K4" s="1">
        <v>3750</v>
      </c>
      <c r="L4" s="1">
        <f>10*L1</f>
        <v>3500</v>
      </c>
      <c r="M4" s="1">
        <f>12.5*L1</f>
        <v>4375</v>
      </c>
      <c r="N4" s="1">
        <v>4000</v>
      </c>
      <c r="O4" s="1">
        <v>5000</v>
      </c>
      <c r="P4" s="1">
        <f>P1*10</f>
        <v>4500</v>
      </c>
      <c r="Q4" s="1">
        <f>P1*12.5</f>
        <v>5625</v>
      </c>
      <c r="R4" s="2">
        <v>5000</v>
      </c>
      <c r="S4" s="1">
        <v>6250</v>
      </c>
      <c r="T4" s="1">
        <f>T1*10</f>
        <v>5500</v>
      </c>
      <c r="U4" s="1">
        <f>T1*12.5</f>
        <v>6875</v>
      </c>
      <c r="V4" s="1">
        <v>6000</v>
      </c>
      <c r="W4" s="1">
        <v>7500</v>
      </c>
      <c r="X4" s="4">
        <f>X1*10</f>
        <v>6500</v>
      </c>
      <c r="Y4" s="4">
        <f>X1*12.5</f>
        <v>8125</v>
      </c>
      <c r="Z4" s="4">
        <f>Z1*10</f>
        <v>7000</v>
      </c>
      <c r="AA4" s="4">
        <f>Z1*12.5</f>
        <v>8750</v>
      </c>
      <c r="AB4" s="4">
        <f>AB1*10</f>
        <v>7500</v>
      </c>
      <c r="AC4" s="4">
        <f>AB1*12.5</f>
        <v>9375</v>
      </c>
      <c r="AD4" s="4">
        <f>AD1*10</f>
        <v>8000</v>
      </c>
      <c r="AE4" s="4">
        <f>AD1*12.5</f>
        <v>10000</v>
      </c>
      <c r="AF4" s="4">
        <f>AF1*10</f>
        <v>8500</v>
      </c>
      <c r="AG4" s="4">
        <f>AF1*12.5</f>
        <v>10625</v>
      </c>
      <c r="AH4" s="4">
        <f>AH1*10</f>
        <v>9000</v>
      </c>
      <c r="AI4" s="4">
        <f>AH1*12.5</f>
        <v>11250</v>
      </c>
      <c r="AJ4" s="4">
        <f>AJ1*10</f>
        <v>9500</v>
      </c>
      <c r="AK4" s="4">
        <f>AJ1*12.5</f>
        <v>11875</v>
      </c>
      <c r="AL4" s="4">
        <f>AL1*10</f>
        <v>10000</v>
      </c>
      <c r="AM4" s="4">
        <f>AL1*12.5</f>
        <v>12500</v>
      </c>
    </row>
    <row r="5" spans="1:39" ht="23.25">
      <c r="A5" s="1" t="s">
        <v>2</v>
      </c>
      <c r="B5" s="1">
        <f>B4/1000</f>
        <v>1</v>
      </c>
      <c r="C5" s="1">
        <f t="shared" ref="C5:W5" si="0">C4/1000</f>
        <v>1.25</v>
      </c>
      <c r="D5" s="1">
        <f t="shared" ref="D5" si="1">D4/1000</f>
        <v>1.5</v>
      </c>
      <c r="E5" s="1">
        <f t="shared" ref="E5" si="2">E4/1000</f>
        <v>1.875</v>
      </c>
      <c r="F5" s="1">
        <f t="shared" si="0"/>
        <v>2</v>
      </c>
      <c r="G5" s="1">
        <f t="shared" si="0"/>
        <v>2.5</v>
      </c>
      <c r="H5" s="1">
        <f t="shared" ref="H5" si="3">H4/1000</f>
        <v>2.5</v>
      </c>
      <c r="I5" s="1">
        <f t="shared" ref="I5" si="4">I4/1000</f>
        <v>3.125</v>
      </c>
      <c r="J5" s="1">
        <f t="shared" si="0"/>
        <v>3</v>
      </c>
      <c r="K5" s="1">
        <f t="shared" si="0"/>
        <v>3.75</v>
      </c>
      <c r="L5" s="1">
        <f t="shared" ref="L5" si="5">L4/1000</f>
        <v>3.5</v>
      </c>
      <c r="M5" s="1">
        <f t="shared" ref="M5" si="6">M4/1000</f>
        <v>4.375</v>
      </c>
      <c r="N5" s="1">
        <f t="shared" si="0"/>
        <v>4</v>
      </c>
      <c r="O5" s="1">
        <f t="shared" si="0"/>
        <v>5</v>
      </c>
      <c r="P5" s="1">
        <f t="shared" ref="P5" si="7">P4/1000</f>
        <v>4.5</v>
      </c>
      <c r="Q5" s="1">
        <f t="shared" ref="Q5" si="8">Q4/1000</f>
        <v>5.625</v>
      </c>
      <c r="R5" s="1">
        <f t="shared" si="0"/>
        <v>5</v>
      </c>
      <c r="S5" s="1">
        <f t="shared" si="0"/>
        <v>6.25</v>
      </c>
      <c r="T5" s="1">
        <f t="shared" ref="T5" si="9">T4/1000</f>
        <v>5.5</v>
      </c>
      <c r="U5" s="1">
        <f t="shared" ref="U5" si="10">U4/1000</f>
        <v>6.875</v>
      </c>
      <c r="V5" s="1">
        <f t="shared" si="0"/>
        <v>6</v>
      </c>
      <c r="W5" s="1">
        <f t="shared" si="0"/>
        <v>7.5</v>
      </c>
      <c r="X5" s="1">
        <f t="shared" ref="X5" si="11">X4/1000</f>
        <v>6.5</v>
      </c>
      <c r="Y5" s="1">
        <f t="shared" ref="Y5" si="12">Y4/1000</f>
        <v>8.125</v>
      </c>
      <c r="Z5" s="1">
        <f t="shared" ref="Z5" si="13">Z4/1000</f>
        <v>7</v>
      </c>
      <c r="AA5" s="1">
        <f t="shared" ref="AA5" si="14">AA4/1000</f>
        <v>8.75</v>
      </c>
      <c r="AB5" s="1">
        <f t="shared" ref="AB5" si="15">AB4/1000</f>
        <v>7.5</v>
      </c>
      <c r="AC5" s="1">
        <f t="shared" ref="AC5" si="16">AC4/1000</f>
        <v>9.375</v>
      </c>
      <c r="AD5" s="1">
        <f t="shared" ref="AD5" si="17">AD4/1000</f>
        <v>8</v>
      </c>
      <c r="AE5" s="1">
        <f t="shared" ref="AE5" si="18">AE4/1000</f>
        <v>10</v>
      </c>
      <c r="AF5" s="1">
        <f t="shared" ref="AF5" si="19">AF4/1000</f>
        <v>8.5</v>
      </c>
      <c r="AG5" s="1">
        <f t="shared" ref="AG5" si="20">AG4/1000</f>
        <v>10.625</v>
      </c>
      <c r="AH5" s="1">
        <f t="shared" ref="AH5" si="21">AH4/1000</f>
        <v>9</v>
      </c>
      <c r="AI5" s="1">
        <f t="shared" ref="AI5" si="22">AI4/1000</f>
        <v>11.25</v>
      </c>
      <c r="AJ5" s="1">
        <f t="shared" ref="AJ5" si="23">AJ4/1000</f>
        <v>9.5</v>
      </c>
      <c r="AK5" s="1">
        <f t="shared" ref="AK5" si="24">AK4/1000</f>
        <v>11.875</v>
      </c>
      <c r="AL5" s="1">
        <f t="shared" ref="AL5" si="25">AL4/1000</f>
        <v>10</v>
      </c>
      <c r="AM5" s="1">
        <f t="shared" ref="AM5" si="26">AM4/1000</f>
        <v>12.5</v>
      </c>
    </row>
    <row r="6" spans="1:39" ht="23.25">
      <c r="A6" s="1" t="s">
        <v>8</v>
      </c>
      <c r="B6" s="1">
        <f>B5*60</f>
        <v>60</v>
      </c>
      <c r="C6" s="1">
        <f t="shared" ref="C6:W6" si="27">C5*60</f>
        <v>75</v>
      </c>
      <c r="D6" s="1">
        <f t="shared" ref="D6" si="28">D5*60</f>
        <v>90</v>
      </c>
      <c r="E6" s="1">
        <f t="shared" ref="E6" si="29">E5*60</f>
        <v>112.5</v>
      </c>
      <c r="F6" s="1">
        <f t="shared" si="27"/>
        <v>120</v>
      </c>
      <c r="G6" s="1">
        <f t="shared" si="27"/>
        <v>150</v>
      </c>
      <c r="H6" s="1">
        <f t="shared" ref="H6" si="30">H5*60</f>
        <v>150</v>
      </c>
      <c r="I6" s="1">
        <f t="shared" ref="I6" si="31">I5*60</f>
        <v>187.5</v>
      </c>
      <c r="J6" s="1">
        <f t="shared" si="27"/>
        <v>180</v>
      </c>
      <c r="K6" s="1">
        <f t="shared" si="27"/>
        <v>225</v>
      </c>
      <c r="L6" s="1">
        <f t="shared" ref="L6" si="32">L5*60</f>
        <v>210</v>
      </c>
      <c r="M6" s="1">
        <f t="shared" ref="M6" si="33">M5*60</f>
        <v>262.5</v>
      </c>
      <c r="N6" s="1">
        <f t="shared" si="27"/>
        <v>240</v>
      </c>
      <c r="O6" s="1">
        <f t="shared" si="27"/>
        <v>300</v>
      </c>
      <c r="P6" s="1">
        <f t="shared" ref="P6" si="34">P5*60</f>
        <v>270</v>
      </c>
      <c r="Q6" s="1">
        <f t="shared" ref="Q6" si="35">Q5*60</f>
        <v>337.5</v>
      </c>
      <c r="R6" s="1">
        <f t="shared" si="27"/>
        <v>300</v>
      </c>
      <c r="S6" s="1">
        <f t="shared" si="27"/>
        <v>375</v>
      </c>
      <c r="T6" s="1">
        <f t="shared" ref="T6" si="36">T5*60</f>
        <v>330</v>
      </c>
      <c r="U6" s="1">
        <f t="shared" ref="U6" si="37">U5*60</f>
        <v>412.5</v>
      </c>
      <c r="V6" s="1">
        <f t="shared" si="27"/>
        <v>360</v>
      </c>
      <c r="W6" s="1">
        <f t="shared" si="27"/>
        <v>450</v>
      </c>
      <c r="X6" s="1">
        <f t="shared" ref="X6" si="38">X5*60</f>
        <v>390</v>
      </c>
      <c r="Y6" s="1">
        <f t="shared" ref="Y6" si="39">Y5*60</f>
        <v>487.5</v>
      </c>
      <c r="Z6" s="1">
        <f t="shared" ref="Z6" si="40">Z5*60</f>
        <v>420</v>
      </c>
      <c r="AA6" s="1">
        <f t="shared" ref="AA6" si="41">AA5*60</f>
        <v>525</v>
      </c>
      <c r="AB6" s="1">
        <f t="shared" ref="AB6" si="42">AB5*60</f>
        <v>450</v>
      </c>
      <c r="AC6" s="1">
        <f t="shared" ref="AC6" si="43">AC5*60</f>
        <v>562.5</v>
      </c>
      <c r="AD6" s="1">
        <f t="shared" ref="AD6" si="44">AD5*60</f>
        <v>480</v>
      </c>
      <c r="AE6" s="1">
        <f t="shared" ref="AE6" si="45">AE5*60</f>
        <v>600</v>
      </c>
      <c r="AF6" s="1">
        <f t="shared" ref="AF6" si="46">AF5*60</f>
        <v>510</v>
      </c>
      <c r="AG6" s="1">
        <f t="shared" ref="AG6" si="47">AG5*60</f>
        <v>637.5</v>
      </c>
      <c r="AH6" s="1">
        <f t="shared" ref="AH6" si="48">AH5*60</f>
        <v>540</v>
      </c>
      <c r="AI6" s="1">
        <f t="shared" ref="AI6" si="49">AI5*60</f>
        <v>675</v>
      </c>
      <c r="AJ6" s="1">
        <f t="shared" ref="AJ6" si="50">AJ5*60</f>
        <v>570</v>
      </c>
      <c r="AK6" s="1">
        <f t="shared" ref="AK6" si="51">AK5*60</f>
        <v>712.5</v>
      </c>
      <c r="AL6" s="1">
        <f t="shared" ref="AL6" si="52">AL5*60</f>
        <v>600</v>
      </c>
      <c r="AM6" s="1">
        <f t="shared" ref="AM6" si="53">AM5*60</f>
        <v>750</v>
      </c>
    </row>
    <row r="7" spans="1:39" ht="23.25">
      <c r="A7" s="1" t="s">
        <v>9</v>
      </c>
      <c r="B7" s="1">
        <v>1800</v>
      </c>
      <c r="C7" s="1">
        <v>1800</v>
      </c>
      <c r="D7" s="1">
        <v>1800</v>
      </c>
      <c r="E7" s="1">
        <v>1800</v>
      </c>
      <c r="F7" s="1">
        <v>1800</v>
      </c>
      <c r="G7" s="1">
        <v>1800</v>
      </c>
      <c r="H7" s="18">
        <v>1200</v>
      </c>
      <c r="I7" s="18">
        <v>1200</v>
      </c>
      <c r="J7" s="18">
        <v>1200</v>
      </c>
      <c r="K7" s="18">
        <v>1200</v>
      </c>
      <c r="L7" s="18">
        <v>1200</v>
      </c>
      <c r="M7" s="18">
        <v>1200</v>
      </c>
      <c r="N7" s="18">
        <v>1200</v>
      </c>
      <c r="O7" s="18">
        <v>1200</v>
      </c>
      <c r="P7" s="18">
        <v>1200</v>
      </c>
      <c r="Q7" s="18">
        <v>1200</v>
      </c>
      <c r="R7" s="19">
        <v>1200</v>
      </c>
      <c r="S7" s="18">
        <v>1200</v>
      </c>
      <c r="T7" s="18">
        <v>1200</v>
      </c>
      <c r="U7" s="18">
        <v>1200</v>
      </c>
      <c r="V7" s="18">
        <v>1200</v>
      </c>
      <c r="W7" s="18">
        <v>1200</v>
      </c>
      <c r="X7" s="18">
        <v>1200</v>
      </c>
      <c r="Y7" s="18">
        <v>1200</v>
      </c>
      <c r="Z7" s="18">
        <v>1200</v>
      </c>
      <c r="AA7" s="18">
        <v>1200</v>
      </c>
      <c r="AB7" s="18">
        <v>1200</v>
      </c>
      <c r="AC7" s="18">
        <v>1200</v>
      </c>
      <c r="AD7" s="18">
        <v>1200</v>
      </c>
      <c r="AE7" s="18">
        <v>1200</v>
      </c>
      <c r="AF7" s="18">
        <v>1200</v>
      </c>
      <c r="AG7" s="18">
        <v>1200</v>
      </c>
      <c r="AH7" s="18">
        <v>1200</v>
      </c>
      <c r="AI7" s="18">
        <v>1200</v>
      </c>
      <c r="AJ7" s="18">
        <v>1200</v>
      </c>
      <c r="AK7" s="18">
        <v>1200</v>
      </c>
      <c r="AL7" s="18">
        <v>1200</v>
      </c>
      <c r="AM7" s="18">
        <v>1200</v>
      </c>
    </row>
    <row r="8" spans="1:39" ht="23.25">
      <c r="A8" s="10" t="s">
        <v>10</v>
      </c>
      <c r="B8" s="3">
        <f t="shared" ref="B8:S8" si="54">B7*(B5)^0.5/$B$2^0.75</f>
        <v>346.41016151377545</v>
      </c>
      <c r="C8" s="3">
        <f t="shared" si="54"/>
        <v>387.29833462074168</v>
      </c>
      <c r="D8" s="3">
        <f t="shared" ref="D8" si="55">D7*(D5)^0.5/$B$2^0.75</f>
        <v>424.26406871192842</v>
      </c>
      <c r="E8" s="3">
        <f t="shared" ref="E8" si="56">E7*(E5)^0.5/$B$2^0.75</f>
        <v>474.34164902525691</v>
      </c>
      <c r="F8" s="3">
        <f t="shared" si="54"/>
        <v>489.89794855663564</v>
      </c>
      <c r="G8" s="3">
        <f t="shared" si="54"/>
        <v>547.72255750516615</v>
      </c>
      <c r="H8" s="3">
        <f t="shared" ref="H8" si="57">H7*(H5)^0.5/$B$2^0.75</f>
        <v>365.14837167011075</v>
      </c>
      <c r="I8" s="3">
        <f t="shared" ref="I8" si="58">I7*(I5)^0.5/$B$2^0.75</f>
        <v>408.24829046386299</v>
      </c>
      <c r="J8" s="3">
        <f t="shared" si="54"/>
        <v>400</v>
      </c>
      <c r="K8" s="3">
        <f t="shared" si="54"/>
        <v>447.21359549995799</v>
      </c>
      <c r="L8" s="3">
        <f t="shared" ref="L8" si="59">L7*(L5)^0.5/$B$2^0.75</f>
        <v>432.04937989385735</v>
      </c>
      <c r="M8" s="3">
        <f t="shared" ref="M8" si="60">M7*(M5)^0.5/$B$2^0.75</f>
        <v>483.04589153964798</v>
      </c>
      <c r="N8" s="3">
        <f t="shared" si="54"/>
        <v>461.8802153517006</v>
      </c>
      <c r="O8" s="3">
        <f t="shared" si="54"/>
        <v>516.39777949432232</v>
      </c>
      <c r="P8" s="3">
        <f t="shared" ref="P8" si="61">P7*(P5)^0.5/$B$2^0.75</f>
        <v>489.89794855663553</v>
      </c>
      <c r="Q8" s="3">
        <f t="shared" ref="Q8" si="62">Q7*(Q5)^0.5/$B$2^0.75</f>
        <v>547.72255750516615</v>
      </c>
      <c r="R8" s="3">
        <f t="shared" si="54"/>
        <v>516.39777949432232</v>
      </c>
      <c r="S8" s="3">
        <f t="shared" si="54"/>
        <v>577.35026918962569</v>
      </c>
      <c r="T8" s="3">
        <f>T7*(T5/2)^0.5/$B$2^0.75</f>
        <v>382.97084310253524</v>
      </c>
      <c r="U8" s="3">
        <f>U7*(U5/2)^0.5/$B$2^0.75</f>
        <v>428.17441928883767</v>
      </c>
      <c r="V8" s="3">
        <f>V7*(V5/2)^0.5/$B$2^0.75</f>
        <v>400</v>
      </c>
      <c r="W8" s="3">
        <f>W7*(W5/2)^0.5/$B$2^0.75</f>
        <v>447.21359549995799</v>
      </c>
      <c r="X8" s="3">
        <f>X7*(X5/2)^0.5/$B$2^0.75</f>
        <v>416.33319989322649</v>
      </c>
      <c r="Y8" s="3">
        <f>Y7*(Y5/2)^0.5/$B$2^0.75</f>
        <v>465.47466812563135</v>
      </c>
      <c r="Z8" s="3">
        <f t="shared" ref="Z8:AM8" si="63">Z7*(Z5/2)^0.5/$B$2^0.75</f>
        <v>432.04937989385735</v>
      </c>
      <c r="AA8" s="3">
        <f t="shared" si="63"/>
        <v>483.04589153964798</v>
      </c>
      <c r="AB8" s="3">
        <f t="shared" si="63"/>
        <v>447.21359549995799</v>
      </c>
      <c r="AC8" s="3">
        <f t="shared" si="63"/>
        <v>500</v>
      </c>
      <c r="AD8" s="3">
        <f t="shared" si="63"/>
        <v>461.8802153517006</v>
      </c>
      <c r="AE8" s="3">
        <f t="shared" si="63"/>
        <v>516.39777949432232</v>
      </c>
      <c r="AF8" s="3">
        <f t="shared" si="63"/>
        <v>476.09522856952333</v>
      </c>
      <c r="AG8" s="3">
        <f t="shared" si="63"/>
        <v>532.29064742237699</v>
      </c>
      <c r="AH8" s="3">
        <f t="shared" si="63"/>
        <v>489.89794855663553</v>
      </c>
      <c r="AI8" s="3">
        <f t="shared" si="63"/>
        <v>547.72255750516615</v>
      </c>
      <c r="AJ8" s="3">
        <f t="shared" si="63"/>
        <v>503.32229568471672</v>
      </c>
      <c r="AK8" s="3">
        <f t="shared" si="63"/>
        <v>562.73143387113771</v>
      </c>
      <c r="AL8" s="3">
        <f t="shared" si="63"/>
        <v>516.39777949432232</v>
      </c>
      <c r="AM8" s="3">
        <f t="shared" si="63"/>
        <v>577.35026918962569</v>
      </c>
    </row>
    <row r="9" spans="1:39" ht="23.25" customHeight="1">
      <c r="A9" s="11" t="s">
        <v>12</v>
      </c>
      <c r="B9" s="14" t="s">
        <v>14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 t="s">
        <v>13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</row>
    <row r="11" spans="1:39" ht="23.25">
      <c r="A11" s="1" t="s">
        <v>0</v>
      </c>
      <c r="B11" s="7">
        <v>100</v>
      </c>
      <c r="C11" s="7"/>
      <c r="D11" s="7">
        <v>150</v>
      </c>
      <c r="E11" s="7"/>
      <c r="F11" s="7">
        <v>200</v>
      </c>
      <c r="G11" s="7"/>
      <c r="H11" s="7">
        <v>250</v>
      </c>
      <c r="I11" s="7"/>
      <c r="J11" s="7">
        <v>300</v>
      </c>
      <c r="K11" s="7"/>
      <c r="L11" s="7">
        <v>350</v>
      </c>
      <c r="M11" s="7"/>
      <c r="N11" s="7">
        <v>400</v>
      </c>
      <c r="O11" s="7"/>
      <c r="P11" s="7">
        <v>450</v>
      </c>
      <c r="Q11" s="7"/>
      <c r="R11" s="8">
        <v>500</v>
      </c>
      <c r="S11" s="8"/>
      <c r="T11" s="8">
        <v>550</v>
      </c>
      <c r="U11" s="8"/>
      <c r="V11" s="9">
        <v>600</v>
      </c>
      <c r="W11" s="9"/>
      <c r="X11" s="9">
        <v>650</v>
      </c>
      <c r="Y11" s="9"/>
      <c r="Z11" s="9">
        <v>700</v>
      </c>
      <c r="AA11" s="9"/>
      <c r="AB11" s="9">
        <v>750</v>
      </c>
      <c r="AC11" s="9"/>
      <c r="AD11" s="9">
        <v>800</v>
      </c>
      <c r="AE11" s="9"/>
      <c r="AF11" s="9">
        <v>850</v>
      </c>
      <c r="AG11" s="9"/>
      <c r="AH11" s="9">
        <v>900</v>
      </c>
      <c r="AI11" s="9"/>
      <c r="AJ11" s="9">
        <v>950</v>
      </c>
      <c r="AK11" s="9"/>
      <c r="AL11" s="9">
        <v>1000</v>
      </c>
      <c r="AM11" s="9"/>
    </row>
    <row r="12" spans="1:39" ht="23.25">
      <c r="A12" s="1" t="s">
        <v>4</v>
      </c>
      <c r="B12" s="7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23.25">
      <c r="A13" s="5" t="s">
        <v>5</v>
      </c>
      <c r="B13" s="6" t="s">
        <v>6</v>
      </c>
      <c r="C13" s="6" t="s">
        <v>7</v>
      </c>
      <c r="D13" s="6" t="s">
        <v>6</v>
      </c>
      <c r="E13" s="6" t="s">
        <v>7</v>
      </c>
      <c r="F13" s="6" t="s">
        <v>6</v>
      </c>
      <c r="G13" s="6" t="s">
        <v>7</v>
      </c>
      <c r="H13" s="6" t="s">
        <v>6</v>
      </c>
      <c r="I13" s="6" t="s">
        <v>7</v>
      </c>
      <c r="J13" s="6" t="s">
        <v>6</v>
      </c>
      <c r="K13" s="6" t="s">
        <v>7</v>
      </c>
      <c r="L13" s="6" t="s">
        <v>6</v>
      </c>
      <c r="M13" s="6" t="s">
        <v>7</v>
      </c>
      <c r="N13" s="6" t="s">
        <v>6</v>
      </c>
      <c r="O13" s="6" t="s">
        <v>7</v>
      </c>
      <c r="P13" s="6" t="s">
        <v>6</v>
      </c>
      <c r="Q13" s="6" t="s">
        <v>7</v>
      </c>
      <c r="R13" s="6" t="s">
        <v>6</v>
      </c>
      <c r="S13" s="6" t="s">
        <v>7</v>
      </c>
      <c r="T13" s="6" t="s">
        <v>6</v>
      </c>
      <c r="U13" s="6" t="s">
        <v>7</v>
      </c>
      <c r="V13" s="6" t="s">
        <v>6</v>
      </c>
      <c r="W13" s="6" t="s">
        <v>7</v>
      </c>
      <c r="X13" s="6" t="s">
        <v>6</v>
      </c>
      <c r="Y13" s="6" t="s">
        <v>7</v>
      </c>
      <c r="Z13" s="6" t="s">
        <v>6</v>
      </c>
      <c r="AA13" s="6" t="s">
        <v>7</v>
      </c>
      <c r="AB13" s="6" t="s">
        <v>6</v>
      </c>
      <c r="AC13" s="6" t="s">
        <v>7</v>
      </c>
      <c r="AD13" s="6" t="s">
        <v>6</v>
      </c>
      <c r="AE13" s="6" t="s">
        <v>7</v>
      </c>
      <c r="AF13" s="6" t="s">
        <v>6</v>
      </c>
      <c r="AG13" s="6" t="s">
        <v>7</v>
      </c>
      <c r="AH13" s="6" t="s">
        <v>6</v>
      </c>
      <c r="AI13" s="6" t="s">
        <v>7</v>
      </c>
      <c r="AJ13" s="6" t="s">
        <v>6</v>
      </c>
      <c r="AK13" s="6" t="s">
        <v>7</v>
      </c>
      <c r="AL13" s="6" t="s">
        <v>6</v>
      </c>
      <c r="AM13" s="6" t="s">
        <v>7</v>
      </c>
    </row>
    <row r="14" spans="1:39" ht="23.25">
      <c r="A14" s="1" t="s">
        <v>1</v>
      </c>
      <c r="B14" s="1">
        <v>1000</v>
      </c>
      <c r="C14" s="1">
        <v>1250</v>
      </c>
      <c r="D14" s="1">
        <f>D11*10</f>
        <v>1500</v>
      </c>
      <c r="E14" s="1">
        <f>12.5*D11</f>
        <v>1875</v>
      </c>
      <c r="F14" s="1">
        <v>2000</v>
      </c>
      <c r="G14" s="1">
        <v>2500</v>
      </c>
      <c r="H14" s="1">
        <f>10*H11</f>
        <v>2500</v>
      </c>
      <c r="I14" s="1">
        <f>12.5*H11</f>
        <v>3125</v>
      </c>
      <c r="J14" s="1">
        <v>3000</v>
      </c>
      <c r="K14" s="1">
        <v>3750</v>
      </c>
      <c r="L14" s="1">
        <f>10*L11</f>
        <v>3500</v>
      </c>
      <c r="M14" s="1">
        <f>12.5*L11</f>
        <v>4375</v>
      </c>
      <c r="N14" s="1">
        <v>4000</v>
      </c>
      <c r="O14" s="1">
        <v>5000</v>
      </c>
      <c r="P14" s="1">
        <f>P11*10</f>
        <v>4500</v>
      </c>
      <c r="Q14" s="1">
        <f>P11*12.5</f>
        <v>5625</v>
      </c>
      <c r="R14" s="2">
        <v>5000</v>
      </c>
      <c r="S14" s="1">
        <v>6250</v>
      </c>
      <c r="T14" s="1">
        <f>T11*10</f>
        <v>5500</v>
      </c>
      <c r="U14" s="1">
        <f>T11*12.5</f>
        <v>6875</v>
      </c>
      <c r="V14" s="1">
        <v>6000</v>
      </c>
      <c r="W14" s="1">
        <v>7500</v>
      </c>
      <c r="X14" s="4">
        <f>X11*10</f>
        <v>6500</v>
      </c>
      <c r="Y14" s="4">
        <f>X11*12.5</f>
        <v>8125</v>
      </c>
      <c r="Z14" s="4">
        <f>Z11*10</f>
        <v>7000</v>
      </c>
      <c r="AA14" s="4">
        <f>Z11*12.5</f>
        <v>8750</v>
      </c>
      <c r="AB14" s="4">
        <f>AB11*10</f>
        <v>7500</v>
      </c>
      <c r="AC14" s="4">
        <f>AB11*12.5</f>
        <v>9375</v>
      </c>
      <c r="AD14" s="4">
        <f>AD11*10</f>
        <v>8000</v>
      </c>
      <c r="AE14" s="4">
        <f>AD11*12.5</f>
        <v>10000</v>
      </c>
      <c r="AF14" s="4">
        <f>AF11*10</f>
        <v>8500</v>
      </c>
      <c r="AG14" s="4">
        <f>AF11*12.5</f>
        <v>10625</v>
      </c>
      <c r="AH14" s="4">
        <f>AH11*10</f>
        <v>9000</v>
      </c>
      <c r="AI14" s="4">
        <f>AH11*12.5</f>
        <v>11250</v>
      </c>
      <c r="AJ14" s="4">
        <f>AJ11*10</f>
        <v>9500</v>
      </c>
      <c r="AK14" s="4">
        <f>AJ11*12.5</f>
        <v>11875</v>
      </c>
      <c r="AL14" s="4">
        <f>AL11*10</f>
        <v>10000</v>
      </c>
      <c r="AM14" s="4">
        <f>AL11*12.5</f>
        <v>12500</v>
      </c>
    </row>
    <row r="15" spans="1:39" ht="23.25">
      <c r="A15" s="1" t="s">
        <v>2</v>
      </c>
      <c r="B15" s="1">
        <f>B14/1000</f>
        <v>1</v>
      </c>
      <c r="C15" s="1">
        <f t="shared" ref="C15" si="64">C14/1000</f>
        <v>1.25</v>
      </c>
      <c r="D15" s="1">
        <f t="shared" ref="D15" si="65">D14/1000</f>
        <v>1.5</v>
      </c>
      <c r="E15" s="1">
        <f t="shared" ref="E15" si="66">E14/1000</f>
        <v>1.875</v>
      </c>
      <c r="F15" s="1">
        <f t="shared" ref="F15" si="67">F14/1000</f>
        <v>2</v>
      </c>
      <c r="G15" s="1">
        <f t="shared" ref="G15" si="68">G14/1000</f>
        <v>2.5</v>
      </c>
      <c r="H15" s="1">
        <f t="shared" ref="H15" si="69">H14/1000</f>
        <v>2.5</v>
      </c>
      <c r="I15" s="1">
        <f t="shared" ref="I15" si="70">I14/1000</f>
        <v>3.125</v>
      </c>
      <c r="J15" s="1">
        <f t="shared" ref="J15" si="71">J14/1000</f>
        <v>3</v>
      </c>
      <c r="K15" s="1">
        <f t="shared" ref="K15" si="72">K14/1000</f>
        <v>3.75</v>
      </c>
      <c r="L15" s="1">
        <f t="shared" ref="L15" si="73">L14/1000</f>
        <v>3.5</v>
      </c>
      <c r="M15" s="1">
        <f t="shared" ref="M15" si="74">M14/1000</f>
        <v>4.375</v>
      </c>
      <c r="N15" s="1">
        <f t="shared" ref="N15" si="75">N14/1000</f>
        <v>4</v>
      </c>
      <c r="O15" s="1">
        <f t="shared" ref="O15" si="76">O14/1000</f>
        <v>5</v>
      </c>
      <c r="P15" s="1">
        <f t="shared" ref="P15" si="77">P14/1000</f>
        <v>4.5</v>
      </c>
      <c r="Q15" s="1">
        <f t="shared" ref="Q15" si="78">Q14/1000</f>
        <v>5.625</v>
      </c>
      <c r="R15" s="1">
        <f t="shared" ref="R15" si="79">R14/1000</f>
        <v>5</v>
      </c>
      <c r="S15" s="1">
        <f t="shared" ref="S15" si="80">S14/1000</f>
        <v>6.25</v>
      </c>
      <c r="T15" s="1">
        <f t="shared" ref="T15" si="81">T14/1000</f>
        <v>5.5</v>
      </c>
      <c r="U15" s="1">
        <f t="shared" ref="U15" si="82">U14/1000</f>
        <v>6.875</v>
      </c>
      <c r="V15" s="1">
        <f t="shared" ref="V15" si="83">V14/1000</f>
        <v>6</v>
      </c>
      <c r="W15" s="1">
        <f t="shared" ref="W15" si="84">W14/1000</f>
        <v>7.5</v>
      </c>
      <c r="X15" s="1">
        <f t="shared" ref="X15" si="85">X14/1000</f>
        <v>6.5</v>
      </c>
      <c r="Y15" s="1">
        <f t="shared" ref="Y15" si="86">Y14/1000</f>
        <v>8.125</v>
      </c>
      <c r="Z15" s="1">
        <f t="shared" ref="Z15" si="87">Z14/1000</f>
        <v>7</v>
      </c>
      <c r="AA15" s="1">
        <f t="shared" ref="AA15" si="88">AA14/1000</f>
        <v>8.75</v>
      </c>
      <c r="AB15" s="1">
        <f t="shared" ref="AB15" si="89">AB14/1000</f>
        <v>7.5</v>
      </c>
      <c r="AC15" s="1">
        <f t="shared" ref="AC15" si="90">AC14/1000</f>
        <v>9.375</v>
      </c>
      <c r="AD15" s="1">
        <f t="shared" ref="AD15" si="91">AD14/1000</f>
        <v>8</v>
      </c>
      <c r="AE15" s="1">
        <f t="shared" ref="AE15" si="92">AE14/1000</f>
        <v>10</v>
      </c>
      <c r="AF15" s="1">
        <f t="shared" ref="AF15" si="93">AF14/1000</f>
        <v>8.5</v>
      </c>
      <c r="AG15" s="1">
        <f t="shared" ref="AG15" si="94">AG14/1000</f>
        <v>10.625</v>
      </c>
      <c r="AH15" s="1">
        <f t="shared" ref="AH15" si="95">AH14/1000</f>
        <v>9</v>
      </c>
      <c r="AI15" s="1">
        <f t="shared" ref="AI15" si="96">AI14/1000</f>
        <v>11.25</v>
      </c>
      <c r="AJ15" s="1">
        <f t="shared" ref="AJ15" si="97">AJ14/1000</f>
        <v>9.5</v>
      </c>
      <c r="AK15" s="1">
        <f t="shared" ref="AK15" si="98">AK14/1000</f>
        <v>11.875</v>
      </c>
      <c r="AL15" s="1">
        <f t="shared" ref="AL15" si="99">AL14/1000</f>
        <v>10</v>
      </c>
      <c r="AM15" s="1">
        <f t="shared" ref="AM15" si="100">AM14/1000</f>
        <v>12.5</v>
      </c>
    </row>
    <row r="16" spans="1:39" ht="23.25">
      <c r="A16" s="10" t="s">
        <v>11</v>
      </c>
      <c r="B16" s="1">
        <f>B15*60</f>
        <v>60</v>
      </c>
      <c r="C16" s="1">
        <f t="shared" ref="C16:W16" si="101">C15*60</f>
        <v>75</v>
      </c>
      <c r="D16" s="1">
        <f t="shared" ref="D16" si="102">D15*60</f>
        <v>90</v>
      </c>
      <c r="E16" s="1">
        <f t="shared" ref="E16" si="103">E15*60</f>
        <v>112.5</v>
      </c>
      <c r="F16" s="1">
        <f t="shared" si="101"/>
        <v>120</v>
      </c>
      <c r="G16" s="1">
        <f t="shared" si="101"/>
        <v>150</v>
      </c>
      <c r="H16" s="1">
        <f t="shared" ref="H16" si="104">H15*60</f>
        <v>150</v>
      </c>
      <c r="I16" s="1">
        <f t="shared" ref="I16" si="105">I15*60</f>
        <v>187.5</v>
      </c>
      <c r="J16" s="1">
        <f t="shared" si="101"/>
        <v>180</v>
      </c>
      <c r="K16" s="1">
        <f t="shared" si="101"/>
        <v>225</v>
      </c>
      <c r="L16" s="1">
        <f t="shared" ref="L16" si="106">L15*60</f>
        <v>210</v>
      </c>
      <c r="M16" s="1">
        <f t="shared" ref="M16" si="107">M15*60</f>
        <v>262.5</v>
      </c>
      <c r="N16" s="1">
        <f t="shared" si="101"/>
        <v>240</v>
      </c>
      <c r="O16" s="1">
        <f t="shared" si="101"/>
        <v>300</v>
      </c>
      <c r="P16" s="1">
        <f t="shared" ref="P16" si="108">P15*60</f>
        <v>270</v>
      </c>
      <c r="Q16" s="1">
        <f t="shared" ref="Q16" si="109">Q15*60</f>
        <v>337.5</v>
      </c>
      <c r="R16" s="1">
        <f t="shared" si="101"/>
        <v>300</v>
      </c>
      <c r="S16" s="1">
        <f t="shared" si="101"/>
        <v>375</v>
      </c>
      <c r="T16" s="1">
        <f t="shared" ref="T16" si="110">T15*60</f>
        <v>330</v>
      </c>
      <c r="U16" s="1">
        <f t="shared" ref="U16" si="111">U15*60</f>
        <v>412.5</v>
      </c>
      <c r="V16" s="1">
        <f t="shared" si="101"/>
        <v>360</v>
      </c>
      <c r="W16" s="1">
        <f t="shared" si="101"/>
        <v>450</v>
      </c>
      <c r="X16" s="1">
        <f t="shared" ref="X16" si="112">X15*60</f>
        <v>390</v>
      </c>
      <c r="Y16" s="1">
        <f t="shared" ref="Y16" si="113">Y15*60</f>
        <v>487.5</v>
      </c>
      <c r="Z16" s="1">
        <f t="shared" ref="Z16" si="114">Z15*60</f>
        <v>420</v>
      </c>
      <c r="AA16" s="1">
        <f t="shared" ref="AA16" si="115">AA15*60</f>
        <v>525</v>
      </c>
      <c r="AB16" s="1">
        <f t="shared" ref="AB16" si="116">AB15*60</f>
        <v>450</v>
      </c>
      <c r="AC16" s="1">
        <f t="shared" ref="AC16" si="117">AC15*60</f>
        <v>562.5</v>
      </c>
      <c r="AD16" s="1">
        <f t="shared" ref="AD16" si="118">AD15*60</f>
        <v>480</v>
      </c>
      <c r="AE16" s="1">
        <f t="shared" ref="AE16" si="119">AE15*60</f>
        <v>600</v>
      </c>
      <c r="AF16" s="1">
        <f t="shared" ref="AF16" si="120">AF15*60</f>
        <v>510</v>
      </c>
      <c r="AG16" s="1">
        <f t="shared" ref="AG16" si="121">AG15*60</f>
        <v>637.5</v>
      </c>
      <c r="AH16" s="1">
        <f t="shared" ref="AH16" si="122">AH15*60</f>
        <v>540</v>
      </c>
      <c r="AI16" s="1">
        <f t="shared" ref="AI16" si="123">AI15*60</f>
        <v>675</v>
      </c>
      <c r="AJ16" s="1">
        <f t="shared" ref="AJ16" si="124">AJ15*60</f>
        <v>570</v>
      </c>
      <c r="AK16" s="1">
        <f t="shared" ref="AK16" si="125">AK15*60</f>
        <v>712.5</v>
      </c>
      <c r="AL16" s="1">
        <f t="shared" ref="AL16" si="126">AL15*60</f>
        <v>600</v>
      </c>
      <c r="AM16" s="1">
        <f t="shared" ref="AM16" si="127">AM15*60</f>
        <v>750</v>
      </c>
    </row>
    <row r="17" spans="1:39" ht="23.25">
      <c r="A17" s="1" t="s">
        <v>9</v>
      </c>
      <c r="B17" s="1">
        <v>1800</v>
      </c>
      <c r="C17" s="1">
        <v>1800</v>
      </c>
      <c r="D17" s="1">
        <v>1800</v>
      </c>
      <c r="E17" s="1">
        <v>1800</v>
      </c>
      <c r="F17" s="1">
        <v>1800</v>
      </c>
      <c r="G17" s="1">
        <v>1800</v>
      </c>
      <c r="H17" s="1">
        <v>1800</v>
      </c>
      <c r="I17" s="1">
        <v>1800</v>
      </c>
      <c r="J17" s="1">
        <v>1800</v>
      </c>
      <c r="K17" s="1">
        <v>1800</v>
      </c>
      <c r="L17" s="18">
        <v>1200</v>
      </c>
      <c r="M17" s="18">
        <v>1200</v>
      </c>
      <c r="N17" s="18">
        <v>1200</v>
      </c>
      <c r="O17" s="18">
        <v>1200</v>
      </c>
      <c r="P17" s="18">
        <v>1200</v>
      </c>
      <c r="Q17" s="18">
        <v>1200</v>
      </c>
      <c r="R17" s="19">
        <v>1200</v>
      </c>
      <c r="S17" s="18">
        <v>1200</v>
      </c>
      <c r="T17" s="18">
        <v>1200</v>
      </c>
      <c r="U17" s="18">
        <v>1200</v>
      </c>
      <c r="V17" s="18">
        <v>1200</v>
      </c>
      <c r="W17" s="18">
        <v>1200</v>
      </c>
      <c r="X17" s="18">
        <v>1200</v>
      </c>
      <c r="Y17" s="18">
        <v>1200</v>
      </c>
      <c r="Z17" s="18">
        <v>1200</v>
      </c>
      <c r="AA17" s="18">
        <v>1200</v>
      </c>
      <c r="AB17" s="18">
        <v>1200</v>
      </c>
      <c r="AC17" s="18">
        <v>1200</v>
      </c>
      <c r="AD17" s="18">
        <v>1200</v>
      </c>
      <c r="AE17" s="18">
        <v>1200</v>
      </c>
      <c r="AF17" s="18">
        <v>1200</v>
      </c>
      <c r="AG17" s="18">
        <v>1200</v>
      </c>
      <c r="AH17" s="18">
        <v>1200</v>
      </c>
      <c r="AI17" s="18">
        <v>1200</v>
      </c>
      <c r="AJ17" s="18">
        <v>1200</v>
      </c>
      <c r="AK17" s="18">
        <v>1200</v>
      </c>
      <c r="AL17" s="18">
        <v>1200</v>
      </c>
      <c r="AM17" s="18">
        <v>1200</v>
      </c>
    </row>
    <row r="18" spans="1:39" ht="23.25">
      <c r="A18" s="1" t="s">
        <v>3</v>
      </c>
      <c r="B18" s="3">
        <f>B17*(B15)^0.5/$B$12^0.75</f>
        <v>262.91477383143808</v>
      </c>
      <c r="C18" s="3">
        <f t="shared" ref="C18:U18" si="128">C17*(C15)^0.5/$B$12^0.75</f>
        <v>293.94765328803919</v>
      </c>
      <c r="D18" s="3">
        <f t="shared" si="128"/>
        <v>322.0035208631333</v>
      </c>
      <c r="E18" s="3">
        <f t="shared" si="128"/>
        <v>360.01088082211896</v>
      </c>
      <c r="F18" s="3">
        <f t="shared" si="128"/>
        <v>371.81763890067464</v>
      </c>
      <c r="G18" s="3">
        <f t="shared" si="128"/>
        <v>415.70475790768933</v>
      </c>
      <c r="H18" s="3">
        <f>H17*(H15)^0.5/$B$12^0.75</f>
        <v>415.70475790768933</v>
      </c>
      <c r="I18" s="3">
        <f>I17*(I15)^0.5/$B$12^0.75</f>
        <v>464.7720486258433</v>
      </c>
      <c r="J18" s="3">
        <f t="shared" si="128"/>
        <v>455.38174633653097</v>
      </c>
      <c r="K18" s="3">
        <f t="shared" si="128"/>
        <v>509.13227026052465</v>
      </c>
      <c r="L18" s="3">
        <f t="shared" si="128"/>
        <v>327.91233519946678</v>
      </c>
      <c r="M18" s="3">
        <f t="shared" si="128"/>
        <v>366.61713608335242</v>
      </c>
      <c r="N18" s="3">
        <f t="shared" si="128"/>
        <v>350.55303177525076</v>
      </c>
      <c r="O18" s="3">
        <f t="shared" si="128"/>
        <v>391.93020438405227</v>
      </c>
      <c r="P18" s="3">
        <f t="shared" si="128"/>
        <v>371.81763890067458</v>
      </c>
      <c r="Q18" s="3">
        <f t="shared" si="128"/>
        <v>415.70475790768933</v>
      </c>
      <c r="R18" s="3">
        <f t="shared" si="128"/>
        <v>391.93020438405227</v>
      </c>
      <c r="S18" s="3">
        <f t="shared" si="128"/>
        <v>438.19128971906343</v>
      </c>
      <c r="T18" s="3">
        <f t="shared" si="128"/>
        <v>411.05986622312992</v>
      </c>
      <c r="U18" s="3">
        <f t="shared" si="128"/>
        <v>459.5789018484441</v>
      </c>
      <c r="V18" s="3">
        <f t="shared" ref="V18" si="129">V17*(V15)^0.5/$B$12^0.75</f>
        <v>429.33802781751109</v>
      </c>
      <c r="W18" s="3">
        <f t="shared" ref="W18" si="130">W17*(W15)^0.5/$B$12^0.75</f>
        <v>480.0145077628253</v>
      </c>
      <c r="X18" s="3">
        <f>X17*(X15/2)^0.5/$B$12^0.75</f>
        <v>315.98423270875588</v>
      </c>
      <c r="Y18" s="3">
        <f>Y17*(Y15/2)^0.5/$B$12^0.75</f>
        <v>353.28111207744536</v>
      </c>
      <c r="Z18" s="3">
        <f t="shared" ref="Z18:AI18" si="131">Z17*(Z15/2)^0.5/$B$12^0.75</f>
        <v>327.91233519946678</v>
      </c>
      <c r="AA18" s="3">
        <f t="shared" si="131"/>
        <v>366.61713608335242</v>
      </c>
      <c r="AB18" s="3">
        <f t="shared" si="131"/>
        <v>339.42151350701641</v>
      </c>
      <c r="AC18" s="3">
        <f t="shared" si="131"/>
        <v>379.48478861377589</v>
      </c>
      <c r="AD18" s="3">
        <f t="shared" si="131"/>
        <v>350.55303177525076</v>
      </c>
      <c r="AE18" s="3">
        <f t="shared" si="131"/>
        <v>391.93020438405227</v>
      </c>
      <c r="AF18" s="3">
        <f t="shared" si="131"/>
        <v>361.34179434746574</v>
      </c>
      <c r="AG18" s="3">
        <f t="shared" si="131"/>
        <v>403.99240763634128</v>
      </c>
      <c r="AH18" s="3">
        <f t="shared" si="131"/>
        <v>371.81763890067458</v>
      </c>
      <c r="AI18" s="3">
        <f t="shared" si="131"/>
        <v>415.70475790768933</v>
      </c>
      <c r="AJ18" s="3">
        <f>AJ17*(AJ15/2)^0.5/$B$12^0.75</f>
        <v>382.0063099650302</v>
      </c>
      <c r="AK18" s="3">
        <f t="shared" ref="AK18" si="132">AK17*(AK15/2)^0.5/$B$12^0.75</f>
        <v>427.09603845783136</v>
      </c>
      <c r="AL18" s="3">
        <f t="shared" ref="AL18" si="133">AL17*(AL15/2)^0.5/$B$12^0.75</f>
        <v>391.93020438405227</v>
      </c>
      <c r="AM18" s="3">
        <f t="shared" ref="AM18" si="134">AM17*(AM15/2)^0.5/$B$12^0.75</f>
        <v>438.19128971906343</v>
      </c>
    </row>
    <row r="19" spans="1:39" ht="23.25">
      <c r="A19" s="11" t="s">
        <v>12</v>
      </c>
      <c r="B19" s="14" t="s">
        <v>14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6" t="s">
        <v>13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1" spans="1:39" ht="23.25">
      <c r="A21" s="1" t="s">
        <v>0</v>
      </c>
      <c r="B21" s="7">
        <v>100</v>
      </c>
      <c r="C21" s="7"/>
      <c r="D21" s="7">
        <v>150</v>
      </c>
      <c r="E21" s="7"/>
      <c r="F21" s="7">
        <v>200</v>
      </c>
      <c r="G21" s="7"/>
      <c r="H21" s="7">
        <v>250</v>
      </c>
      <c r="I21" s="7"/>
      <c r="J21" s="7">
        <v>300</v>
      </c>
      <c r="K21" s="7"/>
      <c r="L21" s="7">
        <v>350</v>
      </c>
      <c r="M21" s="7"/>
      <c r="N21" s="7">
        <v>400</v>
      </c>
      <c r="O21" s="7"/>
      <c r="P21" s="7">
        <v>450</v>
      </c>
      <c r="Q21" s="7"/>
      <c r="R21" s="8">
        <v>500</v>
      </c>
      <c r="S21" s="8"/>
      <c r="T21" s="8">
        <v>550</v>
      </c>
      <c r="U21" s="8"/>
      <c r="V21" s="9">
        <v>600</v>
      </c>
      <c r="W21" s="9"/>
      <c r="X21" s="9">
        <v>650</v>
      </c>
      <c r="Y21" s="9"/>
      <c r="Z21" s="9">
        <v>700</v>
      </c>
      <c r="AA21" s="9"/>
      <c r="AB21" s="9">
        <v>750</v>
      </c>
      <c r="AC21" s="9"/>
      <c r="AD21" s="9">
        <v>800</v>
      </c>
      <c r="AE21" s="9"/>
      <c r="AF21" s="9">
        <v>850</v>
      </c>
      <c r="AG21" s="9"/>
      <c r="AH21" s="9">
        <v>900</v>
      </c>
      <c r="AI21" s="9"/>
      <c r="AJ21" s="9">
        <v>950</v>
      </c>
      <c r="AK21" s="9"/>
      <c r="AL21" s="9">
        <v>1000</v>
      </c>
      <c r="AM21" s="9"/>
    </row>
    <row r="22" spans="1:39" ht="23.25">
      <c r="A22" s="1" t="s">
        <v>4</v>
      </c>
      <c r="B22" s="7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ht="23.25">
      <c r="A23" s="5" t="s">
        <v>5</v>
      </c>
      <c r="B23" s="6" t="s">
        <v>6</v>
      </c>
      <c r="C23" s="6" t="s">
        <v>7</v>
      </c>
      <c r="D23" s="6" t="s">
        <v>6</v>
      </c>
      <c r="E23" s="6" t="s">
        <v>7</v>
      </c>
      <c r="F23" s="6" t="s">
        <v>6</v>
      </c>
      <c r="G23" s="6" t="s">
        <v>7</v>
      </c>
      <c r="H23" s="6" t="s">
        <v>6</v>
      </c>
      <c r="I23" s="6" t="s">
        <v>7</v>
      </c>
      <c r="J23" s="6" t="s">
        <v>6</v>
      </c>
      <c r="K23" s="6" t="s">
        <v>7</v>
      </c>
      <c r="L23" s="6" t="s">
        <v>6</v>
      </c>
      <c r="M23" s="6" t="s">
        <v>7</v>
      </c>
      <c r="N23" s="6" t="s">
        <v>6</v>
      </c>
      <c r="O23" s="6" t="s">
        <v>7</v>
      </c>
      <c r="P23" s="6" t="s">
        <v>6</v>
      </c>
      <c r="Q23" s="6" t="s">
        <v>7</v>
      </c>
      <c r="R23" s="6" t="s">
        <v>6</v>
      </c>
      <c r="S23" s="6" t="s">
        <v>7</v>
      </c>
      <c r="T23" s="6" t="s">
        <v>6</v>
      </c>
      <c r="U23" s="6" t="s">
        <v>7</v>
      </c>
      <c r="V23" s="6" t="s">
        <v>6</v>
      </c>
      <c r="W23" s="6" t="s">
        <v>7</v>
      </c>
      <c r="X23" s="6" t="s">
        <v>6</v>
      </c>
      <c r="Y23" s="6" t="s">
        <v>7</v>
      </c>
      <c r="Z23" s="6" t="s">
        <v>6</v>
      </c>
      <c r="AA23" s="6" t="s">
        <v>7</v>
      </c>
      <c r="AB23" s="6" t="s">
        <v>6</v>
      </c>
      <c r="AC23" s="6" t="s">
        <v>7</v>
      </c>
      <c r="AD23" s="6" t="s">
        <v>6</v>
      </c>
      <c r="AE23" s="6" t="s">
        <v>7</v>
      </c>
      <c r="AF23" s="6" t="s">
        <v>6</v>
      </c>
      <c r="AG23" s="6" t="s">
        <v>7</v>
      </c>
      <c r="AH23" s="6" t="s">
        <v>6</v>
      </c>
      <c r="AI23" s="6" t="s">
        <v>7</v>
      </c>
      <c r="AJ23" s="6" t="s">
        <v>6</v>
      </c>
      <c r="AK23" s="6" t="s">
        <v>7</v>
      </c>
      <c r="AL23" s="6" t="s">
        <v>6</v>
      </c>
      <c r="AM23" s="6" t="s">
        <v>7</v>
      </c>
    </row>
    <row r="24" spans="1:39" ht="23.25">
      <c r="A24" s="1" t="s">
        <v>1</v>
      </c>
      <c r="B24" s="1">
        <v>1000</v>
      </c>
      <c r="C24" s="1">
        <v>1250</v>
      </c>
      <c r="D24" s="1">
        <f>D21*10</f>
        <v>1500</v>
      </c>
      <c r="E24" s="1">
        <f>12.5*D21</f>
        <v>1875</v>
      </c>
      <c r="F24" s="1">
        <v>2000</v>
      </c>
      <c r="G24" s="1">
        <v>2500</v>
      </c>
      <c r="H24" s="1">
        <f>10*H21</f>
        <v>2500</v>
      </c>
      <c r="I24" s="1">
        <f>12.5*H21</f>
        <v>3125</v>
      </c>
      <c r="J24" s="1">
        <v>3000</v>
      </c>
      <c r="K24" s="1">
        <v>3750</v>
      </c>
      <c r="L24" s="1">
        <f>10*L21</f>
        <v>3500</v>
      </c>
      <c r="M24" s="1">
        <f>12.5*L21</f>
        <v>4375</v>
      </c>
      <c r="N24" s="1">
        <v>4000</v>
      </c>
      <c r="O24" s="1">
        <v>5000</v>
      </c>
      <c r="P24" s="1">
        <f>P21*10</f>
        <v>4500</v>
      </c>
      <c r="Q24" s="1">
        <f>P21*12.5</f>
        <v>5625</v>
      </c>
      <c r="R24" s="2">
        <v>5000</v>
      </c>
      <c r="S24" s="1">
        <v>6250</v>
      </c>
      <c r="T24" s="1">
        <f>T21*10</f>
        <v>5500</v>
      </c>
      <c r="U24" s="1">
        <f>T21*12.5</f>
        <v>6875</v>
      </c>
      <c r="V24" s="1">
        <v>6000</v>
      </c>
      <c r="W24" s="1">
        <v>7500</v>
      </c>
      <c r="X24" s="4">
        <f>X21*10</f>
        <v>6500</v>
      </c>
      <c r="Y24" s="4">
        <f>X21*12.5</f>
        <v>8125</v>
      </c>
      <c r="Z24" s="4">
        <f>Z21*10</f>
        <v>7000</v>
      </c>
      <c r="AA24" s="4">
        <f>Z21*12.5</f>
        <v>8750</v>
      </c>
      <c r="AB24" s="4">
        <f>AB21*10</f>
        <v>7500</v>
      </c>
      <c r="AC24" s="4">
        <f>AB21*12.5</f>
        <v>9375</v>
      </c>
      <c r="AD24" s="4">
        <f>AD21*10</f>
        <v>8000</v>
      </c>
      <c r="AE24" s="4">
        <f>AD21*12.5</f>
        <v>10000</v>
      </c>
      <c r="AF24" s="4">
        <f>AF21*10</f>
        <v>8500</v>
      </c>
      <c r="AG24" s="4">
        <f>AF21*12.5</f>
        <v>10625</v>
      </c>
      <c r="AH24" s="4">
        <f>AH21*10</f>
        <v>9000</v>
      </c>
      <c r="AI24" s="4">
        <f>AH21*12.5</f>
        <v>11250</v>
      </c>
      <c r="AJ24" s="4">
        <f>AJ21*10</f>
        <v>9500</v>
      </c>
      <c r="AK24" s="4">
        <f>AJ21*12.5</f>
        <v>11875</v>
      </c>
      <c r="AL24" s="4">
        <f>AL21*10</f>
        <v>10000</v>
      </c>
      <c r="AM24" s="4">
        <f>AL21*12.5</f>
        <v>12500</v>
      </c>
    </row>
    <row r="25" spans="1:39" ht="23.25">
      <c r="A25" s="1" t="s">
        <v>2</v>
      </c>
      <c r="B25" s="1">
        <f>B24/1000</f>
        <v>1</v>
      </c>
      <c r="C25" s="1">
        <f t="shared" ref="C25" si="135">C24/1000</f>
        <v>1.25</v>
      </c>
      <c r="D25" s="1">
        <f t="shared" ref="D25" si="136">D24/1000</f>
        <v>1.5</v>
      </c>
      <c r="E25" s="1">
        <f t="shared" ref="E25" si="137">E24/1000</f>
        <v>1.875</v>
      </c>
      <c r="F25" s="1">
        <f t="shared" ref="F25" si="138">F24/1000</f>
        <v>2</v>
      </c>
      <c r="G25" s="1">
        <f t="shared" ref="G25" si="139">G24/1000</f>
        <v>2.5</v>
      </c>
      <c r="H25" s="1">
        <f t="shared" ref="H25" si="140">H24/1000</f>
        <v>2.5</v>
      </c>
      <c r="I25" s="1">
        <f t="shared" ref="I25" si="141">I24/1000</f>
        <v>3.125</v>
      </c>
      <c r="J25" s="1">
        <f t="shared" ref="J25" si="142">J24/1000</f>
        <v>3</v>
      </c>
      <c r="K25" s="1">
        <f t="shared" ref="K25" si="143">K24/1000</f>
        <v>3.75</v>
      </c>
      <c r="L25" s="1">
        <f t="shared" ref="L25" si="144">L24/1000</f>
        <v>3.5</v>
      </c>
      <c r="M25" s="1">
        <f t="shared" ref="M25" si="145">M24/1000</f>
        <v>4.375</v>
      </c>
      <c r="N25" s="1">
        <f t="shared" ref="N25" si="146">N24/1000</f>
        <v>4</v>
      </c>
      <c r="O25" s="1">
        <f t="shared" ref="O25" si="147">O24/1000</f>
        <v>5</v>
      </c>
      <c r="P25" s="1">
        <f t="shared" ref="P25" si="148">P24/1000</f>
        <v>4.5</v>
      </c>
      <c r="Q25" s="1">
        <f t="shared" ref="Q25" si="149">Q24/1000</f>
        <v>5.625</v>
      </c>
      <c r="R25" s="1">
        <f t="shared" ref="R25" si="150">R24/1000</f>
        <v>5</v>
      </c>
      <c r="S25" s="1">
        <f t="shared" ref="S25:W25" si="151">S24/1000</f>
        <v>6.25</v>
      </c>
      <c r="T25" s="1">
        <f t="shared" ref="T25" si="152">T24/1000</f>
        <v>5.5</v>
      </c>
      <c r="U25" s="1">
        <f t="shared" ref="U25" si="153">U24/1000</f>
        <v>6.875</v>
      </c>
      <c r="V25" s="1">
        <f t="shared" si="151"/>
        <v>6</v>
      </c>
      <c r="W25" s="1">
        <f t="shared" si="151"/>
        <v>7.5</v>
      </c>
      <c r="X25" s="1">
        <f t="shared" ref="X25" si="154">X24/1000</f>
        <v>6.5</v>
      </c>
      <c r="Y25" s="1">
        <f t="shared" ref="Y25" si="155">Y24/1000</f>
        <v>8.125</v>
      </c>
      <c r="Z25" s="1">
        <f t="shared" ref="Z25" si="156">Z24/1000</f>
        <v>7</v>
      </c>
      <c r="AA25" s="1">
        <f t="shared" ref="AA25" si="157">AA24/1000</f>
        <v>8.75</v>
      </c>
      <c r="AB25" s="1">
        <f t="shared" ref="AB25" si="158">AB24/1000</f>
        <v>7.5</v>
      </c>
      <c r="AC25" s="1">
        <f t="shared" ref="AC25" si="159">AC24/1000</f>
        <v>9.375</v>
      </c>
      <c r="AD25" s="1">
        <f t="shared" ref="AD25" si="160">AD24/1000</f>
        <v>8</v>
      </c>
      <c r="AE25" s="1">
        <f t="shared" ref="AE25" si="161">AE24/1000</f>
        <v>10</v>
      </c>
      <c r="AF25" s="1">
        <f t="shared" ref="AF25" si="162">AF24/1000</f>
        <v>8.5</v>
      </c>
      <c r="AG25" s="1">
        <f t="shared" ref="AG25" si="163">AG24/1000</f>
        <v>10.625</v>
      </c>
      <c r="AH25" s="1">
        <f t="shared" ref="AH25" si="164">AH24/1000</f>
        <v>9</v>
      </c>
      <c r="AI25" s="1">
        <f t="shared" ref="AI25" si="165">AI24/1000</f>
        <v>11.25</v>
      </c>
      <c r="AJ25" s="1">
        <f t="shared" ref="AJ25" si="166">AJ24/1000</f>
        <v>9.5</v>
      </c>
      <c r="AK25" s="1">
        <f t="shared" ref="AK25" si="167">AK24/1000</f>
        <v>11.875</v>
      </c>
      <c r="AL25" s="1">
        <f t="shared" ref="AL25" si="168">AL24/1000</f>
        <v>10</v>
      </c>
      <c r="AM25" s="1">
        <f t="shared" ref="AM25" si="169">AM24/1000</f>
        <v>12.5</v>
      </c>
    </row>
    <row r="26" spans="1:39" ht="23.25">
      <c r="A26" s="10" t="s">
        <v>11</v>
      </c>
      <c r="B26" s="1">
        <f>B25*60</f>
        <v>60</v>
      </c>
      <c r="C26" s="1">
        <f t="shared" ref="C26:W26" si="170">C25*60</f>
        <v>75</v>
      </c>
      <c r="D26" s="1">
        <f t="shared" ref="D26" si="171">D25*60</f>
        <v>90</v>
      </c>
      <c r="E26" s="1">
        <f t="shared" ref="E26" si="172">E25*60</f>
        <v>112.5</v>
      </c>
      <c r="F26" s="1">
        <f t="shared" si="170"/>
        <v>120</v>
      </c>
      <c r="G26" s="1">
        <f t="shared" si="170"/>
        <v>150</v>
      </c>
      <c r="H26" s="1">
        <f t="shared" ref="H26" si="173">H25*60</f>
        <v>150</v>
      </c>
      <c r="I26" s="1">
        <f t="shared" ref="I26" si="174">I25*60</f>
        <v>187.5</v>
      </c>
      <c r="J26" s="1">
        <f t="shared" si="170"/>
        <v>180</v>
      </c>
      <c r="K26" s="1">
        <f t="shared" si="170"/>
        <v>225</v>
      </c>
      <c r="L26" s="1">
        <f t="shared" ref="L26" si="175">L25*60</f>
        <v>210</v>
      </c>
      <c r="M26" s="1">
        <f t="shared" ref="M26" si="176">M25*60</f>
        <v>262.5</v>
      </c>
      <c r="N26" s="1">
        <f t="shared" si="170"/>
        <v>240</v>
      </c>
      <c r="O26" s="1">
        <f t="shared" si="170"/>
        <v>300</v>
      </c>
      <c r="P26" s="1">
        <f t="shared" ref="P26" si="177">P25*60</f>
        <v>270</v>
      </c>
      <c r="Q26" s="1">
        <f t="shared" ref="Q26" si="178">Q25*60</f>
        <v>337.5</v>
      </c>
      <c r="R26" s="1">
        <f t="shared" si="170"/>
        <v>300</v>
      </c>
      <c r="S26" s="1">
        <f t="shared" si="170"/>
        <v>375</v>
      </c>
      <c r="T26" s="1">
        <f t="shared" ref="T26" si="179">T25*60</f>
        <v>330</v>
      </c>
      <c r="U26" s="1">
        <f t="shared" ref="U26" si="180">U25*60</f>
        <v>412.5</v>
      </c>
      <c r="V26" s="1">
        <f t="shared" si="170"/>
        <v>360</v>
      </c>
      <c r="W26" s="1">
        <f t="shared" si="170"/>
        <v>450</v>
      </c>
      <c r="X26" s="1">
        <f t="shared" ref="X26" si="181">X25*60</f>
        <v>390</v>
      </c>
      <c r="Y26" s="1">
        <f t="shared" ref="Y26" si="182">Y25*60</f>
        <v>487.5</v>
      </c>
      <c r="Z26" s="1">
        <f t="shared" ref="Z26" si="183">Z25*60</f>
        <v>420</v>
      </c>
      <c r="AA26" s="1">
        <f t="shared" ref="AA26" si="184">AA25*60</f>
        <v>525</v>
      </c>
      <c r="AB26" s="1">
        <f t="shared" ref="AB26" si="185">AB25*60</f>
        <v>450</v>
      </c>
      <c r="AC26" s="1">
        <f t="shared" ref="AC26" si="186">AC25*60</f>
        <v>562.5</v>
      </c>
      <c r="AD26" s="1">
        <f t="shared" ref="AD26" si="187">AD25*60</f>
        <v>480</v>
      </c>
      <c r="AE26" s="1">
        <f t="shared" ref="AE26" si="188">AE25*60</f>
        <v>600</v>
      </c>
      <c r="AF26" s="1">
        <f t="shared" ref="AF26" si="189">AF25*60</f>
        <v>510</v>
      </c>
      <c r="AG26" s="1">
        <f t="shared" ref="AG26" si="190">AG25*60</f>
        <v>637.5</v>
      </c>
      <c r="AH26" s="1">
        <f t="shared" ref="AH26" si="191">AH25*60</f>
        <v>540</v>
      </c>
      <c r="AI26" s="1">
        <f t="shared" ref="AI26" si="192">AI25*60</f>
        <v>675</v>
      </c>
      <c r="AJ26" s="1">
        <f t="shared" ref="AJ26" si="193">AJ25*60</f>
        <v>570</v>
      </c>
      <c r="AK26" s="1">
        <f t="shared" ref="AK26" si="194">AK25*60</f>
        <v>712.5</v>
      </c>
      <c r="AL26" s="1">
        <f t="shared" ref="AL26" si="195">AL25*60</f>
        <v>600</v>
      </c>
      <c r="AM26" s="1">
        <f t="shared" ref="AM26" si="196">AM25*60</f>
        <v>750</v>
      </c>
    </row>
    <row r="27" spans="1:39" ht="23.25">
      <c r="A27" s="1" t="s">
        <v>9</v>
      </c>
      <c r="B27" s="1">
        <v>3600</v>
      </c>
      <c r="C27" s="1">
        <v>3600</v>
      </c>
      <c r="D27" s="1">
        <v>1800</v>
      </c>
      <c r="E27" s="1">
        <v>1800</v>
      </c>
      <c r="F27" s="1">
        <v>1800</v>
      </c>
      <c r="G27" s="1">
        <v>1800</v>
      </c>
      <c r="H27" s="1">
        <v>1800</v>
      </c>
      <c r="I27" s="1">
        <v>1800</v>
      </c>
      <c r="J27" s="1">
        <v>1800</v>
      </c>
      <c r="K27" s="1">
        <v>1800</v>
      </c>
      <c r="L27" s="1">
        <v>1800</v>
      </c>
      <c r="M27" s="1">
        <v>1800</v>
      </c>
      <c r="N27" s="1">
        <v>1800</v>
      </c>
      <c r="O27" s="1">
        <v>1800</v>
      </c>
      <c r="P27" s="1">
        <v>1800</v>
      </c>
      <c r="Q27" s="1">
        <v>1800</v>
      </c>
      <c r="R27" s="2">
        <v>1800</v>
      </c>
      <c r="S27" s="1">
        <v>1800</v>
      </c>
      <c r="T27" s="1">
        <v>1800</v>
      </c>
      <c r="U27" s="1">
        <v>1800</v>
      </c>
      <c r="V27" s="18">
        <v>1200</v>
      </c>
      <c r="W27" s="18">
        <v>1200</v>
      </c>
      <c r="X27" s="18">
        <v>1200</v>
      </c>
      <c r="Y27" s="18">
        <v>1200</v>
      </c>
      <c r="Z27" s="18">
        <v>1200</v>
      </c>
      <c r="AA27" s="18">
        <v>1200</v>
      </c>
      <c r="AB27" s="18">
        <v>1200</v>
      </c>
      <c r="AC27" s="18">
        <v>1200</v>
      </c>
      <c r="AD27" s="18">
        <v>1200</v>
      </c>
      <c r="AE27" s="18">
        <v>1200</v>
      </c>
      <c r="AF27" s="18">
        <v>1200</v>
      </c>
      <c r="AG27" s="18">
        <v>1200</v>
      </c>
      <c r="AH27" s="18">
        <v>1200</v>
      </c>
      <c r="AI27" s="18">
        <v>1200</v>
      </c>
      <c r="AJ27" s="18">
        <v>1200</v>
      </c>
      <c r="AK27" s="18">
        <v>1200</v>
      </c>
      <c r="AL27" s="18">
        <v>1200</v>
      </c>
      <c r="AM27" s="18">
        <v>1200</v>
      </c>
    </row>
    <row r="28" spans="1:39" ht="23.25">
      <c r="A28" s="1" t="s">
        <v>3</v>
      </c>
      <c r="B28" s="3">
        <f>B27*(B25)^0.5/$B$22^0.75</f>
        <v>395.5827088288126</v>
      </c>
      <c r="C28" s="3">
        <f t="shared" ref="C28:U28" si="197">C27*(C25)^0.5/$B$22^0.75</f>
        <v>442.2749138323656</v>
      </c>
      <c r="D28" s="3">
        <f t="shared" si="197"/>
        <v>242.2439469246402</v>
      </c>
      <c r="E28" s="3">
        <f t="shared" si="197"/>
        <v>270.8369662306734</v>
      </c>
      <c r="F28" s="3">
        <f t="shared" si="197"/>
        <v>279.71921593299692</v>
      </c>
      <c r="G28" s="3">
        <f t="shared" si="197"/>
        <v>312.73559071956174</v>
      </c>
      <c r="H28" s="3">
        <f>H27*(H25)^0.5/$B$22^0.75</f>
        <v>312.73559071956174</v>
      </c>
      <c r="I28" s="3">
        <f>I27*(I25)^0.5/$B$22^0.75</f>
        <v>349.64901991624617</v>
      </c>
      <c r="J28" s="3">
        <f t="shared" si="197"/>
        <v>342.58467514361439</v>
      </c>
      <c r="K28" s="3">
        <f t="shared" si="197"/>
        <v>383.02131083540223</v>
      </c>
      <c r="L28" s="3">
        <f t="shared" si="197"/>
        <v>370.03374114234293</v>
      </c>
      <c r="M28" s="3">
        <f t="shared" si="197"/>
        <v>413.7102995814198</v>
      </c>
      <c r="N28" s="3">
        <f t="shared" si="197"/>
        <v>395.5827088288126</v>
      </c>
      <c r="O28" s="3">
        <f t="shared" si="197"/>
        <v>442.2749138323656</v>
      </c>
      <c r="P28" s="3">
        <f t="shared" si="197"/>
        <v>419.57882389949532</v>
      </c>
      <c r="Q28" s="3">
        <f t="shared" si="197"/>
        <v>469.10338607934256</v>
      </c>
      <c r="R28" s="3">
        <f t="shared" si="197"/>
        <v>442.2749138323656</v>
      </c>
      <c r="S28" s="3">
        <f t="shared" si="197"/>
        <v>494.47838603601576</v>
      </c>
      <c r="T28" s="3">
        <f t="shared" si="197"/>
        <v>463.86184295107643</v>
      </c>
      <c r="U28" s="3">
        <f t="shared" si="197"/>
        <v>518.61330650346918</v>
      </c>
      <c r="V28" s="3">
        <f t="shared" ref="V28" si="198">V27*(V25)^0.5/$B$22^0.75</f>
        <v>322.99192923285364</v>
      </c>
      <c r="W28" s="3">
        <f t="shared" ref="W28:AM28" si="199">W27*(W25)^0.5/$B$22^0.75</f>
        <v>361.11595497423116</v>
      </c>
      <c r="X28" s="3">
        <f t="shared" si="199"/>
        <v>336.18065859300134</v>
      </c>
      <c r="Y28" s="3">
        <f t="shared" si="199"/>
        <v>375.8614026672999</v>
      </c>
      <c r="Z28" s="3">
        <f t="shared" si="199"/>
        <v>348.87115683943773</v>
      </c>
      <c r="AA28" s="3">
        <f t="shared" si="199"/>
        <v>390.0498110409867</v>
      </c>
      <c r="AB28" s="3">
        <f t="shared" si="199"/>
        <v>361.11595497423116</v>
      </c>
      <c r="AC28" s="3">
        <f t="shared" si="199"/>
        <v>403.7399115410671</v>
      </c>
      <c r="AD28" s="3">
        <f t="shared" si="199"/>
        <v>372.95895457732928</v>
      </c>
      <c r="AE28" s="3">
        <f t="shared" si="199"/>
        <v>416.98078762608225</v>
      </c>
      <c r="AF28" s="3">
        <f t="shared" si="199"/>
        <v>384.43729093556698</v>
      </c>
      <c r="AG28" s="3">
        <f t="shared" si="199"/>
        <v>429.81395780889574</v>
      </c>
      <c r="AH28" s="3">
        <f t="shared" si="199"/>
        <v>395.5827088288126</v>
      </c>
      <c r="AI28" s="3">
        <f t="shared" si="199"/>
        <v>442.2749138323656</v>
      </c>
      <c r="AJ28" s="3">
        <f t="shared" si="199"/>
        <v>406.42259827278855</v>
      </c>
      <c r="AK28" s="3">
        <f t="shared" si="199"/>
        <v>454.39427866502194</v>
      </c>
      <c r="AL28" s="3">
        <f t="shared" si="199"/>
        <v>416.98078762608225</v>
      </c>
      <c r="AM28" s="3">
        <f t="shared" si="199"/>
        <v>466.19869322166153</v>
      </c>
    </row>
    <row r="29" spans="1:39" ht="23.25">
      <c r="A29" s="11" t="s">
        <v>12</v>
      </c>
      <c r="B29" s="14" t="s">
        <v>14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</row>
    <row r="31" spans="1:39" ht="23.25">
      <c r="A31" s="1" t="s">
        <v>0</v>
      </c>
      <c r="B31" s="7">
        <v>100</v>
      </c>
      <c r="C31" s="7"/>
      <c r="D31" s="7">
        <v>150</v>
      </c>
      <c r="E31" s="7"/>
      <c r="F31" s="7">
        <v>200</v>
      </c>
      <c r="G31" s="7"/>
      <c r="H31" s="7">
        <v>250</v>
      </c>
      <c r="I31" s="7"/>
      <c r="J31" s="7">
        <v>300</v>
      </c>
      <c r="K31" s="7"/>
      <c r="L31" s="7">
        <v>350</v>
      </c>
      <c r="M31" s="7"/>
      <c r="N31" s="7">
        <v>400</v>
      </c>
      <c r="O31" s="7"/>
      <c r="P31" s="7">
        <v>450</v>
      </c>
      <c r="Q31" s="7"/>
      <c r="R31" s="8">
        <v>500</v>
      </c>
      <c r="S31" s="8"/>
      <c r="T31" s="8">
        <v>550</v>
      </c>
      <c r="U31" s="8"/>
      <c r="V31" s="9">
        <v>600</v>
      </c>
      <c r="W31" s="9"/>
      <c r="X31" s="9">
        <v>650</v>
      </c>
      <c r="Y31" s="9"/>
      <c r="Z31" s="9">
        <v>700</v>
      </c>
      <c r="AA31" s="9"/>
      <c r="AB31" s="9">
        <v>750</v>
      </c>
      <c r="AC31" s="9"/>
      <c r="AD31" s="9">
        <v>800</v>
      </c>
      <c r="AE31" s="9"/>
      <c r="AF31" s="9">
        <v>850</v>
      </c>
      <c r="AG31" s="9"/>
      <c r="AH31" s="9">
        <v>900</v>
      </c>
      <c r="AI31" s="9"/>
      <c r="AJ31" s="9">
        <v>950</v>
      </c>
      <c r="AK31" s="9"/>
      <c r="AL31" s="9">
        <v>1000</v>
      </c>
      <c r="AM31" s="9"/>
    </row>
    <row r="32" spans="1:39" ht="23.25">
      <c r="A32" s="1" t="s">
        <v>4</v>
      </c>
      <c r="B32" s="7">
        <v>22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ht="23.25">
      <c r="A33" s="5" t="s">
        <v>5</v>
      </c>
      <c r="B33" s="6" t="s">
        <v>6</v>
      </c>
      <c r="C33" s="6" t="s">
        <v>7</v>
      </c>
      <c r="D33" s="6" t="s">
        <v>6</v>
      </c>
      <c r="E33" s="6" t="s">
        <v>7</v>
      </c>
      <c r="F33" s="6" t="s">
        <v>6</v>
      </c>
      <c r="G33" s="6" t="s">
        <v>7</v>
      </c>
      <c r="H33" s="6" t="s">
        <v>6</v>
      </c>
      <c r="I33" s="6" t="s">
        <v>7</v>
      </c>
      <c r="J33" s="6" t="s">
        <v>6</v>
      </c>
      <c r="K33" s="6" t="s">
        <v>7</v>
      </c>
      <c r="L33" s="6" t="s">
        <v>6</v>
      </c>
      <c r="M33" s="6" t="s">
        <v>7</v>
      </c>
      <c r="N33" s="6" t="s">
        <v>6</v>
      </c>
      <c r="O33" s="6" t="s">
        <v>7</v>
      </c>
      <c r="P33" s="6" t="s">
        <v>6</v>
      </c>
      <c r="Q33" s="6" t="s">
        <v>7</v>
      </c>
      <c r="R33" s="6" t="s">
        <v>6</v>
      </c>
      <c r="S33" s="6" t="s">
        <v>7</v>
      </c>
      <c r="T33" s="6" t="s">
        <v>6</v>
      </c>
      <c r="U33" s="6" t="s">
        <v>7</v>
      </c>
      <c r="V33" s="6" t="s">
        <v>6</v>
      </c>
      <c r="W33" s="6" t="s">
        <v>7</v>
      </c>
      <c r="X33" s="6" t="s">
        <v>6</v>
      </c>
      <c r="Y33" s="6" t="s">
        <v>7</v>
      </c>
      <c r="Z33" s="6" t="s">
        <v>6</v>
      </c>
      <c r="AA33" s="6" t="s">
        <v>7</v>
      </c>
      <c r="AB33" s="6" t="s">
        <v>6</v>
      </c>
      <c r="AC33" s="6" t="s">
        <v>7</v>
      </c>
      <c r="AD33" s="6" t="s">
        <v>6</v>
      </c>
      <c r="AE33" s="6" t="s">
        <v>7</v>
      </c>
      <c r="AF33" s="6" t="s">
        <v>6</v>
      </c>
      <c r="AG33" s="6" t="s">
        <v>7</v>
      </c>
      <c r="AH33" s="6" t="s">
        <v>6</v>
      </c>
      <c r="AI33" s="6" t="s">
        <v>7</v>
      </c>
      <c r="AJ33" s="6" t="s">
        <v>6</v>
      </c>
      <c r="AK33" s="6" t="s">
        <v>7</v>
      </c>
      <c r="AL33" s="6" t="s">
        <v>6</v>
      </c>
      <c r="AM33" s="6" t="s">
        <v>7</v>
      </c>
    </row>
    <row r="34" spans="1:39" ht="23.25">
      <c r="A34" s="1" t="s">
        <v>1</v>
      </c>
      <c r="B34" s="1">
        <v>1000</v>
      </c>
      <c r="C34" s="1">
        <v>1250</v>
      </c>
      <c r="D34" s="1">
        <f>D31*10</f>
        <v>1500</v>
      </c>
      <c r="E34" s="1">
        <f>12.5*D31</f>
        <v>1875</v>
      </c>
      <c r="F34" s="1">
        <v>2000</v>
      </c>
      <c r="G34" s="1">
        <v>2500</v>
      </c>
      <c r="H34" s="1">
        <f>10*H31</f>
        <v>2500</v>
      </c>
      <c r="I34" s="1">
        <f>12.5*H31</f>
        <v>3125</v>
      </c>
      <c r="J34" s="1">
        <v>3000</v>
      </c>
      <c r="K34" s="1">
        <v>3750</v>
      </c>
      <c r="L34" s="1">
        <f>10*L31</f>
        <v>3500</v>
      </c>
      <c r="M34" s="1">
        <f>12.5*L31</f>
        <v>4375</v>
      </c>
      <c r="N34" s="1">
        <v>4000</v>
      </c>
      <c r="O34" s="1">
        <v>5000</v>
      </c>
      <c r="P34" s="1">
        <f>P31*10</f>
        <v>4500</v>
      </c>
      <c r="Q34" s="1">
        <f>P31*12.5</f>
        <v>5625</v>
      </c>
      <c r="R34" s="2">
        <v>5000</v>
      </c>
      <c r="S34" s="1">
        <v>6250</v>
      </c>
      <c r="T34" s="1">
        <f>T31*10</f>
        <v>5500</v>
      </c>
      <c r="U34" s="1">
        <f>T31*12.5</f>
        <v>6875</v>
      </c>
      <c r="V34" s="1">
        <v>6000</v>
      </c>
      <c r="W34" s="1">
        <v>7500</v>
      </c>
      <c r="X34" s="4">
        <f>X31*10</f>
        <v>6500</v>
      </c>
      <c r="Y34" s="4">
        <f>X31*12.5</f>
        <v>8125</v>
      </c>
      <c r="Z34" s="4">
        <f>Z31*10</f>
        <v>7000</v>
      </c>
      <c r="AA34" s="4">
        <f>Z31*12.5</f>
        <v>8750</v>
      </c>
      <c r="AB34" s="4">
        <f>AB31*10</f>
        <v>7500</v>
      </c>
      <c r="AC34" s="4">
        <f>AB31*12.5</f>
        <v>9375</v>
      </c>
      <c r="AD34" s="4">
        <f>AD31*10</f>
        <v>8000</v>
      </c>
      <c r="AE34" s="4">
        <f>AD31*12.5</f>
        <v>10000</v>
      </c>
      <c r="AF34" s="4">
        <f>AF31*10</f>
        <v>8500</v>
      </c>
      <c r="AG34" s="4">
        <f>AF31*12.5</f>
        <v>10625</v>
      </c>
      <c r="AH34" s="4">
        <f>AH31*10</f>
        <v>9000</v>
      </c>
      <c r="AI34" s="4">
        <f>AH31*12.5</f>
        <v>11250</v>
      </c>
      <c r="AJ34" s="4">
        <f>AJ31*10</f>
        <v>9500</v>
      </c>
      <c r="AK34" s="4">
        <f>AJ31*12.5</f>
        <v>11875</v>
      </c>
      <c r="AL34" s="4">
        <f>AL31*10</f>
        <v>10000</v>
      </c>
      <c r="AM34" s="4">
        <f>AL31*12.5</f>
        <v>12500</v>
      </c>
    </row>
    <row r="35" spans="1:39" ht="23.25">
      <c r="A35" s="1" t="s">
        <v>2</v>
      </c>
      <c r="B35" s="1">
        <f>B34/1000</f>
        <v>1</v>
      </c>
      <c r="C35" s="1">
        <f t="shared" ref="C35" si="200">C34/1000</f>
        <v>1.25</v>
      </c>
      <c r="D35" s="1">
        <f t="shared" ref="D35" si="201">D34/1000</f>
        <v>1.5</v>
      </c>
      <c r="E35" s="1">
        <f t="shared" ref="E35" si="202">E34/1000</f>
        <v>1.875</v>
      </c>
      <c r="F35" s="1">
        <f t="shared" ref="F35" si="203">F34/1000</f>
        <v>2</v>
      </c>
      <c r="G35" s="1">
        <f t="shared" ref="G35" si="204">G34/1000</f>
        <v>2.5</v>
      </c>
      <c r="H35" s="1">
        <f t="shared" ref="H35" si="205">H34/1000</f>
        <v>2.5</v>
      </c>
      <c r="I35" s="1">
        <f t="shared" ref="I35" si="206">I34/1000</f>
        <v>3.125</v>
      </c>
      <c r="J35" s="1">
        <f t="shared" ref="J35" si="207">J34/1000</f>
        <v>3</v>
      </c>
      <c r="K35" s="1">
        <f t="shared" ref="K35" si="208">K34/1000</f>
        <v>3.75</v>
      </c>
      <c r="L35" s="1">
        <f t="shared" ref="L35" si="209">L34/1000</f>
        <v>3.5</v>
      </c>
      <c r="M35" s="1">
        <f t="shared" ref="M35" si="210">M34/1000</f>
        <v>4.375</v>
      </c>
      <c r="N35" s="1">
        <f t="shared" ref="N35" si="211">N34/1000</f>
        <v>4</v>
      </c>
      <c r="O35" s="1">
        <f t="shared" ref="O35" si="212">O34/1000</f>
        <v>5</v>
      </c>
      <c r="P35" s="1">
        <f t="shared" ref="P35" si="213">P34/1000</f>
        <v>4.5</v>
      </c>
      <c r="Q35" s="1">
        <f t="shared" ref="Q35" si="214">Q34/1000</f>
        <v>5.625</v>
      </c>
      <c r="R35" s="1">
        <f t="shared" ref="R35" si="215">R34/1000</f>
        <v>5</v>
      </c>
      <c r="S35" s="1">
        <f t="shared" ref="S35" si="216">S34/1000</f>
        <v>6.25</v>
      </c>
      <c r="T35" s="1">
        <f t="shared" ref="T35" si="217">T34/1000</f>
        <v>5.5</v>
      </c>
      <c r="U35" s="1">
        <f t="shared" ref="U35" si="218">U34/1000</f>
        <v>6.875</v>
      </c>
      <c r="V35" s="1">
        <f t="shared" ref="V35" si="219">V34/1000</f>
        <v>6</v>
      </c>
      <c r="W35" s="1">
        <f t="shared" ref="W35" si="220">W34/1000</f>
        <v>7.5</v>
      </c>
      <c r="X35" s="1">
        <f t="shared" ref="X35" si="221">X34/1000</f>
        <v>6.5</v>
      </c>
      <c r="Y35" s="1">
        <f t="shared" ref="Y35" si="222">Y34/1000</f>
        <v>8.125</v>
      </c>
      <c r="Z35" s="1">
        <f t="shared" ref="Z35" si="223">Z34/1000</f>
        <v>7</v>
      </c>
      <c r="AA35" s="1">
        <f t="shared" ref="AA35" si="224">AA34/1000</f>
        <v>8.75</v>
      </c>
      <c r="AB35" s="1">
        <f t="shared" ref="AB35" si="225">AB34/1000</f>
        <v>7.5</v>
      </c>
      <c r="AC35" s="1">
        <f t="shared" ref="AC35" si="226">AC34/1000</f>
        <v>9.375</v>
      </c>
      <c r="AD35" s="1">
        <f t="shared" ref="AD35" si="227">AD34/1000</f>
        <v>8</v>
      </c>
      <c r="AE35" s="1">
        <f t="shared" ref="AE35" si="228">AE34/1000</f>
        <v>10</v>
      </c>
      <c r="AF35" s="1">
        <f t="shared" ref="AF35" si="229">AF34/1000</f>
        <v>8.5</v>
      </c>
      <c r="AG35" s="1">
        <f t="shared" ref="AG35" si="230">AG34/1000</f>
        <v>10.625</v>
      </c>
      <c r="AH35" s="1">
        <f t="shared" ref="AH35" si="231">AH34/1000</f>
        <v>9</v>
      </c>
      <c r="AI35" s="1">
        <f t="shared" ref="AI35" si="232">AI34/1000</f>
        <v>11.25</v>
      </c>
      <c r="AJ35" s="1">
        <f t="shared" ref="AJ35" si="233">AJ34/1000</f>
        <v>9.5</v>
      </c>
      <c r="AK35" s="1">
        <f t="shared" ref="AK35" si="234">AK34/1000</f>
        <v>11.875</v>
      </c>
      <c r="AL35" s="1">
        <f t="shared" ref="AL35" si="235">AL34/1000</f>
        <v>10</v>
      </c>
      <c r="AM35" s="1">
        <f t="shared" ref="AM35" si="236">AM34/1000</f>
        <v>12.5</v>
      </c>
    </row>
    <row r="36" spans="1:39" ht="23.25">
      <c r="A36" s="10" t="s">
        <v>11</v>
      </c>
      <c r="B36" s="1">
        <f>B35*60</f>
        <v>60</v>
      </c>
      <c r="C36" s="1">
        <f t="shared" ref="C36:W36" si="237">C35*60</f>
        <v>75</v>
      </c>
      <c r="D36" s="1">
        <f t="shared" ref="D36" si="238">D35*60</f>
        <v>90</v>
      </c>
      <c r="E36" s="1">
        <f t="shared" ref="E36" si="239">E35*60</f>
        <v>112.5</v>
      </c>
      <c r="F36" s="1">
        <f t="shared" si="237"/>
        <v>120</v>
      </c>
      <c r="G36" s="1">
        <f t="shared" si="237"/>
        <v>150</v>
      </c>
      <c r="H36" s="1">
        <f t="shared" ref="H36" si="240">H35*60</f>
        <v>150</v>
      </c>
      <c r="I36" s="1">
        <f t="shared" ref="I36" si="241">I35*60</f>
        <v>187.5</v>
      </c>
      <c r="J36" s="1">
        <f t="shared" si="237"/>
        <v>180</v>
      </c>
      <c r="K36" s="1">
        <f t="shared" si="237"/>
        <v>225</v>
      </c>
      <c r="L36" s="1">
        <f t="shared" ref="L36" si="242">L35*60</f>
        <v>210</v>
      </c>
      <c r="M36" s="1">
        <f t="shared" ref="M36" si="243">M35*60</f>
        <v>262.5</v>
      </c>
      <c r="N36" s="1">
        <f t="shared" si="237"/>
        <v>240</v>
      </c>
      <c r="O36" s="1">
        <f t="shared" si="237"/>
        <v>300</v>
      </c>
      <c r="P36" s="1">
        <f t="shared" ref="P36" si="244">P35*60</f>
        <v>270</v>
      </c>
      <c r="Q36" s="1">
        <f t="shared" ref="Q36" si="245">Q35*60</f>
        <v>337.5</v>
      </c>
      <c r="R36" s="1">
        <f t="shared" si="237"/>
        <v>300</v>
      </c>
      <c r="S36" s="1">
        <f t="shared" si="237"/>
        <v>375</v>
      </c>
      <c r="T36" s="1">
        <f t="shared" ref="T36" si="246">T35*60</f>
        <v>330</v>
      </c>
      <c r="U36" s="1">
        <f t="shared" ref="U36" si="247">U35*60</f>
        <v>412.5</v>
      </c>
      <c r="V36" s="1">
        <f t="shared" si="237"/>
        <v>360</v>
      </c>
      <c r="W36" s="1">
        <f t="shared" si="237"/>
        <v>450</v>
      </c>
      <c r="X36" s="1">
        <f t="shared" ref="X36" si="248">X35*60</f>
        <v>390</v>
      </c>
      <c r="Y36" s="1">
        <f t="shared" ref="Y36" si="249">Y35*60</f>
        <v>487.5</v>
      </c>
      <c r="Z36" s="1">
        <f t="shared" ref="Z36" si="250">Z35*60</f>
        <v>420</v>
      </c>
      <c r="AA36" s="1">
        <f t="shared" ref="AA36" si="251">AA35*60</f>
        <v>525</v>
      </c>
      <c r="AB36" s="1">
        <f t="shared" ref="AB36" si="252">AB35*60</f>
        <v>450</v>
      </c>
      <c r="AC36" s="1">
        <f t="shared" ref="AC36" si="253">AC35*60</f>
        <v>562.5</v>
      </c>
      <c r="AD36" s="1">
        <f t="shared" ref="AD36" si="254">AD35*60</f>
        <v>480</v>
      </c>
      <c r="AE36" s="1">
        <f t="shared" ref="AE36" si="255">AE35*60</f>
        <v>600</v>
      </c>
      <c r="AF36" s="1">
        <f t="shared" ref="AF36" si="256">AF35*60</f>
        <v>510</v>
      </c>
      <c r="AG36" s="1">
        <f t="shared" ref="AG36" si="257">AG35*60</f>
        <v>637.5</v>
      </c>
      <c r="AH36" s="1">
        <f t="shared" ref="AH36" si="258">AH35*60</f>
        <v>540</v>
      </c>
      <c r="AI36" s="1">
        <f t="shared" ref="AI36" si="259">AI35*60</f>
        <v>675</v>
      </c>
      <c r="AJ36" s="1">
        <f t="shared" ref="AJ36" si="260">AJ35*60</f>
        <v>570</v>
      </c>
      <c r="AK36" s="1">
        <f t="shared" ref="AK36" si="261">AK35*60</f>
        <v>712.5</v>
      </c>
      <c r="AL36" s="1">
        <f t="shared" ref="AL36" si="262">AL35*60</f>
        <v>600</v>
      </c>
      <c r="AM36" s="1">
        <f t="shared" ref="AM36" si="263">AM35*60</f>
        <v>750</v>
      </c>
    </row>
    <row r="37" spans="1:39" ht="23.25">
      <c r="A37" s="1" t="s">
        <v>9</v>
      </c>
      <c r="B37" s="1">
        <v>3600</v>
      </c>
      <c r="C37" s="1">
        <v>3600</v>
      </c>
      <c r="D37" s="1">
        <v>1800</v>
      </c>
      <c r="E37" s="1">
        <v>1800</v>
      </c>
      <c r="F37" s="1">
        <v>1800</v>
      </c>
      <c r="G37" s="1">
        <v>1800</v>
      </c>
      <c r="H37" s="1">
        <v>1800</v>
      </c>
      <c r="I37" s="1">
        <v>1800</v>
      </c>
      <c r="J37" s="1">
        <v>1800</v>
      </c>
      <c r="K37" s="1">
        <v>1800</v>
      </c>
      <c r="L37" s="1">
        <v>1800</v>
      </c>
      <c r="M37" s="1">
        <v>1800</v>
      </c>
      <c r="N37" s="1">
        <v>1800</v>
      </c>
      <c r="O37" s="1">
        <v>1800</v>
      </c>
      <c r="P37" s="1">
        <v>1800</v>
      </c>
      <c r="Q37" s="1">
        <v>1800</v>
      </c>
      <c r="R37" s="2">
        <v>1800</v>
      </c>
      <c r="S37" s="1">
        <v>1800</v>
      </c>
      <c r="T37" s="1">
        <v>1800</v>
      </c>
      <c r="U37" s="1">
        <v>1800</v>
      </c>
      <c r="V37" s="1">
        <v>1800</v>
      </c>
      <c r="W37" s="1">
        <v>1800</v>
      </c>
      <c r="X37" s="20">
        <v>1800</v>
      </c>
      <c r="Y37" s="20">
        <v>1800</v>
      </c>
      <c r="Z37" s="20">
        <v>1800</v>
      </c>
      <c r="AA37" s="20">
        <v>1800</v>
      </c>
      <c r="AB37" s="18">
        <v>1200</v>
      </c>
      <c r="AC37" s="18">
        <v>1200</v>
      </c>
      <c r="AD37" s="18">
        <v>1200</v>
      </c>
      <c r="AE37" s="18">
        <v>1200</v>
      </c>
      <c r="AF37" s="18">
        <v>1200</v>
      </c>
      <c r="AG37" s="18">
        <v>1200</v>
      </c>
      <c r="AH37" s="18">
        <v>1200</v>
      </c>
      <c r="AI37" s="18">
        <v>1200</v>
      </c>
      <c r="AJ37" s="18">
        <v>1200</v>
      </c>
      <c r="AK37" s="18">
        <v>1200</v>
      </c>
      <c r="AL37" s="18">
        <v>1200</v>
      </c>
      <c r="AM37" s="18">
        <v>1200</v>
      </c>
    </row>
    <row r="38" spans="1:39" ht="23.25">
      <c r="A38" s="1" t="s">
        <v>3</v>
      </c>
      <c r="B38" s="3">
        <f>B37*(B35)^0.5/$B$32^0.75</f>
        <v>354.39328974567167</v>
      </c>
      <c r="C38" s="3">
        <f t="shared" ref="C38:AM38" si="264">C37*(C35)^0.5/$B$32^0.75</f>
        <v>396.22374332055045</v>
      </c>
      <c r="D38" s="3">
        <f t="shared" si="264"/>
        <v>217.02068203580234</v>
      </c>
      <c r="E38" s="3">
        <f t="shared" si="264"/>
        <v>242.63649877771081</v>
      </c>
      <c r="F38" s="3">
        <f t="shared" si="264"/>
        <v>250.59389838617338</v>
      </c>
      <c r="G38" s="3">
        <f t="shared" si="264"/>
        <v>280.17249576907926</v>
      </c>
      <c r="H38" s="3">
        <f t="shared" si="264"/>
        <v>280.17249576907926</v>
      </c>
      <c r="I38" s="3">
        <f t="shared" si="264"/>
        <v>313.24237298271674</v>
      </c>
      <c r="J38" s="3">
        <f t="shared" si="264"/>
        <v>306.91359185049083</v>
      </c>
      <c r="K38" s="3">
        <f t="shared" si="264"/>
        <v>343.13982729816155</v>
      </c>
      <c r="L38" s="3">
        <f t="shared" si="264"/>
        <v>331.50456760000247</v>
      </c>
      <c r="M38" s="3">
        <f t="shared" si="264"/>
        <v>370.63337400263998</v>
      </c>
      <c r="N38" s="3">
        <f t="shared" si="264"/>
        <v>354.39328974567167</v>
      </c>
      <c r="O38" s="3">
        <f t="shared" si="264"/>
        <v>396.22374332055045</v>
      </c>
      <c r="P38" s="3">
        <f t="shared" si="264"/>
        <v>375.89084757926003</v>
      </c>
      <c r="Q38" s="3">
        <f t="shared" si="264"/>
        <v>420.25874365361892</v>
      </c>
      <c r="R38" s="3">
        <f t="shared" si="264"/>
        <v>396.22374332055045</v>
      </c>
      <c r="S38" s="3">
        <f t="shared" si="264"/>
        <v>442.99161218208957</v>
      </c>
      <c r="T38" s="3">
        <f t="shared" si="264"/>
        <v>415.56296784969237</v>
      </c>
      <c r="U38" s="3">
        <f t="shared" si="264"/>
        <v>464.61352252173577</v>
      </c>
      <c r="V38" s="3">
        <f t="shared" si="264"/>
        <v>434.04136407160468</v>
      </c>
      <c r="W38" s="3">
        <f t="shared" si="264"/>
        <v>485.27299755542163</v>
      </c>
      <c r="X38" s="3">
        <f t="shared" si="264"/>
        <v>451.7645749748803</v>
      </c>
      <c r="Y38" s="3">
        <f t="shared" si="264"/>
        <v>505.08814973506645</v>
      </c>
      <c r="Z38" s="3">
        <f t="shared" si="264"/>
        <v>468.8182554885521</v>
      </c>
      <c r="AA38" s="3">
        <f t="shared" si="264"/>
        <v>524.15474418263318</v>
      </c>
      <c r="AB38" s="3">
        <f t="shared" si="264"/>
        <v>323.51533170361438</v>
      </c>
      <c r="AC38" s="3">
        <f t="shared" si="264"/>
        <v>361.70113672633732</v>
      </c>
      <c r="AD38" s="3">
        <f t="shared" si="264"/>
        <v>334.12519784823115</v>
      </c>
      <c r="AE38" s="3">
        <f t="shared" si="264"/>
        <v>373.5633276921057</v>
      </c>
      <c r="AF38" s="3">
        <f t="shared" si="264"/>
        <v>344.40837072716397</v>
      </c>
      <c r="AG38" s="3">
        <f t="shared" si="264"/>
        <v>385.06026448294364</v>
      </c>
      <c r="AH38" s="3">
        <f t="shared" si="264"/>
        <v>354.39328974567167</v>
      </c>
      <c r="AI38" s="3">
        <f t="shared" si="264"/>
        <v>396.22374332055045</v>
      </c>
      <c r="AJ38" s="3">
        <f t="shared" si="264"/>
        <v>364.10449297774329</v>
      </c>
      <c r="AK38" s="3">
        <f t="shared" si="264"/>
        <v>407.08119860566444</v>
      </c>
      <c r="AL38" s="3">
        <f t="shared" si="264"/>
        <v>373.5633276921057</v>
      </c>
      <c r="AM38" s="3">
        <f t="shared" si="264"/>
        <v>417.6564973102889</v>
      </c>
    </row>
    <row r="39" spans="1:39" ht="23.25">
      <c r="A39" s="11" t="s">
        <v>12</v>
      </c>
      <c r="B39" s="14" t="s">
        <v>14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</row>
  </sheetData>
  <mergeCells count="86">
    <mergeCell ref="B39:AM39"/>
    <mergeCell ref="B9:S9"/>
    <mergeCell ref="T9:AM9"/>
    <mergeCell ref="AL31:AM31"/>
    <mergeCell ref="X19:AM19"/>
    <mergeCell ref="B32:AM32"/>
    <mergeCell ref="B22:AM22"/>
    <mergeCell ref="B19:W19"/>
    <mergeCell ref="B29:AM29"/>
    <mergeCell ref="AB31:AC31"/>
    <mergeCell ref="AD31:AE31"/>
    <mergeCell ref="AF31:AG31"/>
    <mergeCell ref="AH31:AI31"/>
    <mergeCell ref="AJ31:AK31"/>
    <mergeCell ref="AJ1:AK1"/>
    <mergeCell ref="AL1:AM1"/>
    <mergeCell ref="B2:AM2"/>
    <mergeCell ref="Z11:AA11"/>
    <mergeCell ref="AB11:AC11"/>
    <mergeCell ref="AD11:AE11"/>
    <mergeCell ref="AF11:AG11"/>
    <mergeCell ref="AH11:AI11"/>
    <mergeCell ref="AJ11:AK11"/>
    <mergeCell ref="AL11:AM11"/>
    <mergeCell ref="Z1:AA1"/>
    <mergeCell ref="AB1:AC1"/>
    <mergeCell ref="AD1:AE1"/>
    <mergeCell ref="AF1:AG1"/>
    <mergeCell ref="AH1:AI1"/>
    <mergeCell ref="X1:Y1"/>
    <mergeCell ref="X11:Y11"/>
    <mergeCell ref="X21:Y21"/>
    <mergeCell ref="X31:Y31"/>
    <mergeCell ref="B12:AM12"/>
    <mergeCell ref="Z21:AA21"/>
    <mergeCell ref="AB21:AC21"/>
    <mergeCell ref="AD21:AE21"/>
    <mergeCell ref="AF21:AG21"/>
    <mergeCell ref="AH21:AI21"/>
    <mergeCell ref="AJ21:AK21"/>
    <mergeCell ref="AL21:AM21"/>
    <mergeCell ref="Z31:AA31"/>
    <mergeCell ref="P1:Q1"/>
    <mergeCell ref="P11:Q11"/>
    <mergeCell ref="P21:Q21"/>
    <mergeCell ref="P31:Q31"/>
    <mergeCell ref="T1:U1"/>
    <mergeCell ref="T11:U11"/>
    <mergeCell ref="T21:U21"/>
    <mergeCell ref="T31:U31"/>
    <mergeCell ref="L1:M1"/>
    <mergeCell ref="L11:M11"/>
    <mergeCell ref="L21:M21"/>
    <mergeCell ref="L31:M31"/>
    <mergeCell ref="D11:E11"/>
    <mergeCell ref="D21:E21"/>
    <mergeCell ref="D31:E31"/>
    <mergeCell ref="H1:I1"/>
    <mergeCell ref="H11:I11"/>
    <mergeCell ref="H21:I21"/>
    <mergeCell ref="H31:I31"/>
    <mergeCell ref="B21:C21"/>
    <mergeCell ref="F21:G21"/>
    <mergeCell ref="J21:K21"/>
    <mergeCell ref="N21:O21"/>
    <mergeCell ref="R21:S21"/>
    <mergeCell ref="V1:W1"/>
    <mergeCell ref="V11:W11"/>
    <mergeCell ref="V21:W21"/>
    <mergeCell ref="B11:C11"/>
    <mergeCell ref="F11:G11"/>
    <mergeCell ref="J11:K11"/>
    <mergeCell ref="N11:O11"/>
    <mergeCell ref="R11:S11"/>
    <mergeCell ref="B1:C1"/>
    <mergeCell ref="F1:G1"/>
    <mergeCell ref="J1:K1"/>
    <mergeCell ref="N1:O1"/>
    <mergeCell ref="R1:S1"/>
    <mergeCell ref="D1:E1"/>
    <mergeCell ref="B31:C31"/>
    <mergeCell ref="F31:G31"/>
    <mergeCell ref="J31:K31"/>
    <mergeCell ref="N31:O31"/>
    <mergeCell ref="R31:S31"/>
    <mergeCell ref="V31:W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煥然 簡</dc:creator>
  <cp:lastModifiedBy>煥然 簡</cp:lastModifiedBy>
  <dcterms:created xsi:type="dcterms:W3CDTF">2026-05-15T07:49:42Z</dcterms:created>
  <dcterms:modified xsi:type="dcterms:W3CDTF">2026-05-16T10:47:10Z</dcterms:modified>
</cp:coreProperties>
</file>