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媒體圖書館\前台選單目錄\檔案庫\3-檔案專區\碳平衡\文件別\法規標準\綠色工廠\"/>
    </mc:Choice>
  </mc:AlternateContent>
  <xr:revisionPtr revIDLastSave="0" documentId="8_{F6F91C2F-A535-403B-8DEA-E8011F244C07}" xr6:coauthVersionLast="47" xr6:coauthVersionMax="47" xr10:uidLastSave="{00000000-0000-0000-0000-000000000000}"/>
  <workbookProtection workbookAlgorithmName="SHA-512" workbookHashValue="Uhy5rHYGoo+sTxrLSLxTPNe8mgQV3BFQGZ0ygPxjNezud61gUa8PZRmikry2d3voYfQhKh9cP50qEKOVYxaPDA==" workbookSaltValue="cyVWwHfYnpOMuFgiONZgWw==" workbookSpinCount="100000" lockStructure="1"/>
  <bookViews>
    <workbookView xWindow="1950" yWindow="1005" windowWidth="16725" windowHeight="15195" tabRatio="746" xr2:uid="{00000000-000D-0000-FFFF-FFFF00000000}"/>
  </bookViews>
  <sheets>
    <sheet name="1.申請表-基本資料(請填寫黃底部分)" sheetId="10" r:id="rId1"/>
    <sheet name="2.申請表-網站資訊(請填寫黃底部分)" sheetId="9" r:id="rId2"/>
    <sheet name="清潔生產績效統計_用油加總_(毋須填寫)" sheetId="15" state="hidden" r:id="rId3"/>
    <sheet name="3.申請表-重要數據(請填寫黃底部分)" sheetId="16" r:id="rId4"/>
    <sheet name="list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'1.申請表-基本資料(請填寫黃底部分)'!$B$76:$L$89</definedName>
    <definedName name="_xlnm._FilterDatabase" localSheetId="2" hidden="1">'清潔生產績效統計_用油加總_(毋須填寫)'!$C$1:$Q$9</definedName>
    <definedName name="_Toc119833177" localSheetId="0">'1.申請表-基本資料(請填寫黃底部分)'!#REF!</definedName>
    <definedName name="_Toc119833178" localSheetId="0">'1.申請表-基本資料(請填寫黃底部分)'!#REF!</definedName>
    <definedName name="_Toc119833179" localSheetId="0">'1.申請表-基本資料(請填寫黃底部分)'!$B$49</definedName>
    <definedName name="aa">[1]list!$A$16:$A$20</definedName>
    <definedName name="aaa">[2]list!$A$2:$A$9</definedName>
    <definedName name="CP類別">list!$A$5:$A$9</definedName>
    <definedName name="GB類別">list!$A$16:$A$20</definedName>
    <definedName name="_xlnm.Print_Area" localSheetId="0">'1.申請表-基本資料(請填寫黃底部分)'!$A$1:$M$134</definedName>
    <definedName name="_xlnm.Print_Area" localSheetId="1">'2.申請表-網站資訊(請填寫黃底部分)'!$A$1:$B$23</definedName>
    <definedName name="_xlnm.Print_Area" localSheetId="3">'3.申請表-重要數據(請填寫黃底部分)'!$A$1:$L$28</definedName>
    <definedName name="_xlnm.Print_Area" localSheetId="2">'清潔生產績效統計_用油加總_(毋須填寫)'!$A$1:$Q$68</definedName>
    <definedName name="原物料屬性">[3]list!$B$2:$B$3</definedName>
    <definedName name="單位">[3]list!$C$2:$C$4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0" l="1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5" i="6"/>
  <c r="V22" i="6" l="1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8" i="6"/>
  <c r="V7" i="6"/>
  <c r="V6" i="6"/>
  <c r="U14" i="6"/>
  <c r="U15" i="6"/>
  <c r="U16" i="6"/>
  <c r="U17" i="6"/>
  <c r="U19" i="6"/>
  <c r="U20" i="6"/>
  <c r="U21" i="6"/>
  <c r="U22" i="6"/>
  <c r="U23" i="6"/>
  <c r="U24" i="6"/>
  <c r="U25" i="6"/>
  <c r="U26" i="6"/>
  <c r="U27" i="6"/>
  <c r="U30" i="6"/>
  <c r="U31" i="6"/>
  <c r="U32" i="6"/>
  <c r="U33" i="6"/>
  <c r="U36" i="6"/>
  <c r="U37" i="6"/>
  <c r="U38" i="6"/>
  <c r="U39" i="6"/>
  <c r="U41" i="6"/>
  <c r="U42" i="6"/>
  <c r="U43" i="6"/>
  <c r="U44" i="6"/>
  <c r="U45" i="6"/>
  <c r="U46" i="6"/>
  <c r="U47" i="6"/>
  <c r="U49" i="6"/>
  <c r="U50" i="6"/>
  <c r="U51" i="6"/>
  <c r="U53" i="6"/>
  <c r="U54" i="6"/>
  <c r="U56" i="6"/>
  <c r="U57" i="6"/>
  <c r="U58" i="6"/>
  <c r="U59" i="6"/>
  <c r="U61" i="6"/>
  <c r="U62" i="6"/>
  <c r="U63" i="6"/>
  <c r="U64" i="6"/>
  <c r="U65" i="6"/>
  <c r="U68" i="6"/>
  <c r="U69" i="6"/>
  <c r="U70" i="6"/>
  <c r="U71" i="6"/>
  <c r="U73" i="6"/>
  <c r="U74" i="6"/>
  <c r="U76" i="6"/>
  <c r="U77" i="6"/>
  <c r="U78" i="6"/>
  <c r="U79" i="6"/>
  <c r="U81" i="6"/>
  <c r="U82" i="6"/>
  <c r="U84" i="6"/>
  <c r="U85" i="6"/>
  <c r="U86" i="6"/>
  <c r="U88" i="6"/>
  <c r="U89" i="6"/>
  <c r="U91" i="6"/>
  <c r="U92" i="6"/>
  <c r="U93" i="6"/>
  <c r="U95" i="6"/>
  <c r="U96" i="6"/>
  <c r="U97" i="6"/>
  <c r="U98" i="6"/>
  <c r="U99" i="6"/>
  <c r="U101" i="6"/>
  <c r="U102" i="6"/>
  <c r="U103" i="6"/>
  <c r="U105" i="6"/>
  <c r="U106" i="6"/>
  <c r="U107" i="6"/>
  <c r="U108" i="6"/>
  <c r="U111" i="6"/>
  <c r="U112" i="6"/>
  <c r="U113" i="6"/>
  <c r="U114" i="6"/>
  <c r="U116" i="6"/>
  <c r="U117" i="6"/>
  <c r="U118" i="6"/>
  <c r="U120" i="6"/>
  <c r="U121" i="6"/>
  <c r="U122" i="6"/>
  <c r="U123" i="6"/>
  <c r="U125" i="6"/>
  <c r="U126" i="6"/>
  <c r="U129" i="6"/>
  <c r="U130" i="6"/>
  <c r="U131" i="6"/>
  <c r="U132" i="6"/>
  <c r="U134" i="6"/>
  <c r="U135" i="6"/>
  <c r="U136" i="6"/>
  <c r="U138" i="6"/>
  <c r="U139" i="6"/>
  <c r="U140" i="6"/>
  <c r="U142" i="6"/>
  <c r="U143" i="6"/>
  <c r="U146" i="6"/>
  <c r="U147" i="6"/>
  <c r="U149" i="6"/>
  <c r="U150" i="6"/>
  <c r="U152" i="6"/>
  <c r="U153" i="6"/>
  <c r="U155" i="6"/>
  <c r="U156" i="6"/>
  <c r="U157" i="6"/>
  <c r="U158" i="6"/>
  <c r="U159" i="6"/>
  <c r="U161" i="6"/>
  <c r="U162" i="6"/>
  <c r="U163" i="6"/>
  <c r="U166" i="6"/>
  <c r="U167" i="6"/>
  <c r="U168" i="6"/>
  <c r="U169" i="6"/>
  <c r="U170" i="6"/>
  <c r="U172" i="6"/>
  <c r="U173" i="6"/>
  <c r="U174" i="6"/>
  <c r="U175" i="6"/>
  <c r="U177" i="6"/>
  <c r="U178" i="6"/>
  <c r="U181" i="6"/>
  <c r="U182" i="6"/>
  <c r="U183" i="6"/>
  <c r="U185" i="6"/>
  <c r="U186" i="6"/>
  <c r="U187" i="6"/>
  <c r="U188" i="6"/>
  <c r="U190" i="6"/>
  <c r="U191" i="6"/>
  <c r="U192" i="6"/>
  <c r="U194" i="6"/>
  <c r="U195" i="6"/>
  <c r="U197" i="6"/>
  <c r="U198" i="6"/>
  <c r="U200" i="6"/>
  <c r="U201" i="6"/>
  <c r="U203" i="6"/>
  <c r="U204" i="6"/>
  <c r="U206" i="6"/>
  <c r="U207" i="6"/>
  <c r="U208" i="6"/>
  <c r="U211" i="6"/>
  <c r="U212" i="6"/>
  <c r="U213" i="6"/>
  <c r="U215" i="6"/>
  <c r="U216" i="6"/>
  <c r="U217" i="6"/>
  <c r="U218" i="6"/>
  <c r="U219" i="6"/>
  <c r="U220" i="6"/>
  <c r="U221" i="6"/>
  <c r="U222" i="6"/>
  <c r="U223" i="6"/>
  <c r="U225" i="6"/>
  <c r="U226" i="6"/>
  <c r="U227" i="6"/>
  <c r="U228" i="6"/>
  <c r="U229" i="6"/>
  <c r="U230" i="6"/>
  <c r="U231" i="6"/>
  <c r="U232" i="6"/>
  <c r="U233" i="6"/>
  <c r="U235" i="6"/>
  <c r="U236" i="6"/>
  <c r="U237" i="6"/>
  <c r="U239" i="6"/>
  <c r="U241" i="6"/>
  <c r="U242" i="6"/>
  <c r="U244" i="6"/>
  <c r="U245" i="6"/>
  <c r="U246" i="6"/>
  <c r="U249" i="6"/>
  <c r="U250" i="6"/>
  <c r="U251" i="6"/>
  <c r="U254" i="6"/>
  <c r="U255" i="6"/>
  <c r="U256" i="6"/>
  <c r="U257" i="6"/>
  <c r="U259" i="6"/>
  <c r="U260" i="6"/>
  <c r="U262" i="6"/>
  <c r="U263" i="6"/>
  <c r="U264" i="6"/>
  <c r="U265" i="6"/>
  <c r="U10" i="6"/>
  <c r="U11" i="6"/>
  <c r="U12" i="6"/>
  <c r="U7" i="6"/>
  <c r="U8" i="6"/>
  <c r="U9" i="6"/>
  <c r="J5" i="15" l="1"/>
  <c r="I63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11" i="15" l="1"/>
  <c r="J64" i="15" s="1"/>
  <c r="P21" i="15" l="1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O62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C63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B13" i="15" l="1"/>
  <c r="B14" i="15"/>
  <c r="B15" i="15"/>
  <c r="B16" i="15"/>
  <c r="B17" i="15"/>
  <c r="B18" i="15"/>
  <c r="B19" i="15"/>
  <c r="B20" i="15"/>
  <c r="B12" i="15"/>
  <c r="B11" i="15"/>
  <c r="B12" i="9" l="1"/>
  <c r="B8" i="9" l="1"/>
  <c r="A11" i="15"/>
  <c r="B9" i="9"/>
  <c r="B7" i="9"/>
  <c r="B4" i="9"/>
  <c r="B3" i="9"/>
  <c r="I12" i="15" l="1"/>
  <c r="K12" i="15"/>
  <c r="L12" i="15"/>
  <c r="M12" i="15"/>
  <c r="N12" i="15"/>
  <c r="O12" i="15"/>
  <c r="P12" i="15"/>
  <c r="I13" i="15"/>
  <c r="K13" i="15"/>
  <c r="L13" i="15"/>
  <c r="M13" i="15"/>
  <c r="N13" i="15"/>
  <c r="O13" i="15"/>
  <c r="P13" i="15"/>
  <c r="I14" i="15"/>
  <c r="K14" i="15"/>
  <c r="L14" i="15"/>
  <c r="M14" i="15"/>
  <c r="N14" i="15"/>
  <c r="O14" i="15"/>
  <c r="P14" i="15"/>
  <c r="I15" i="15"/>
  <c r="K15" i="15"/>
  <c r="L15" i="15"/>
  <c r="M15" i="15"/>
  <c r="N15" i="15"/>
  <c r="O15" i="15"/>
  <c r="P15" i="15"/>
  <c r="I16" i="15"/>
  <c r="K16" i="15"/>
  <c r="L16" i="15"/>
  <c r="M16" i="15"/>
  <c r="N16" i="15"/>
  <c r="O16" i="15"/>
  <c r="P16" i="15"/>
  <c r="I17" i="15"/>
  <c r="K17" i="15"/>
  <c r="L17" i="15"/>
  <c r="M17" i="15"/>
  <c r="N17" i="15"/>
  <c r="O17" i="15"/>
  <c r="P17" i="15"/>
  <c r="I18" i="15"/>
  <c r="K18" i="15"/>
  <c r="L18" i="15"/>
  <c r="M18" i="15"/>
  <c r="N18" i="15"/>
  <c r="O18" i="15"/>
  <c r="P18" i="15"/>
  <c r="I19" i="15"/>
  <c r="K19" i="15"/>
  <c r="L19" i="15"/>
  <c r="M19" i="15"/>
  <c r="N19" i="15"/>
  <c r="O19" i="15"/>
  <c r="P19" i="15"/>
  <c r="I20" i="15"/>
  <c r="K20" i="15"/>
  <c r="L20" i="15"/>
  <c r="M20" i="15"/>
  <c r="N20" i="15"/>
  <c r="O20" i="15"/>
  <c r="P20" i="15"/>
  <c r="K63" i="15"/>
  <c r="L63" i="15"/>
  <c r="M63" i="15"/>
  <c r="N63" i="15"/>
  <c r="O63" i="15"/>
  <c r="P63" i="15"/>
  <c r="L11" i="15"/>
  <c r="M11" i="15"/>
  <c r="N11" i="15"/>
  <c r="O11" i="15"/>
  <c r="P11" i="15"/>
  <c r="K11" i="15"/>
  <c r="I11" i="15"/>
  <c r="H12" i="15"/>
  <c r="H13" i="15"/>
  <c r="H14" i="15"/>
  <c r="H15" i="15"/>
  <c r="H16" i="15"/>
  <c r="H17" i="15"/>
  <c r="H18" i="15"/>
  <c r="H19" i="15"/>
  <c r="H20" i="15"/>
  <c r="H63" i="15"/>
  <c r="H11" i="15"/>
  <c r="G12" i="15"/>
  <c r="G13" i="15"/>
  <c r="G14" i="15"/>
  <c r="G15" i="15"/>
  <c r="G16" i="15"/>
  <c r="G17" i="15"/>
  <c r="G18" i="15"/>
  <c r="G19" i="15"/>
  <c r="G20" i="15"/>
  <c r="G63" i="15"/>
  <c r="G11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63" i="15"/>
  <c r="F63" i="15"/>
  <c r="F12" i="15"/>
  <c r="E12" i="15"/>
  <c r="F11" i="15"/>
  <c r="E11" i="15"/>
  <c r="D63" i="15"/>
  <c r="D13" i="15"/>
  <c r="D14" i="15"/>
  <c r="D15" i="15"/>
  <c r="D16" i="15"/>
  <c r="D17" i="15"/>
  <c r="D18" i="15"/>
  <c r="D19" i="15"/>
  <c r="D20" i="15"/>
  <c r="D12" i="15"/>
  <c r="D11" i="15"/>
  <c r="C12" i="15"/>
  <c r="C13" i="15"/>
  <c r="C14" i="15"/>
  <c r="C15" i="15"/>
  <c r="C16" i="15"/>
  <c r="C17" i="15"/>
  <c r="C18" i="15"/>
  <c r="C19" i="15"/>
  <c r="C20" i="15"/>
  <c r="C11" i="15"/>
  <c r="P5" i="15"/>
  <c r="K5" i="15"/>
  <c r="P4" i="15"/>
  <c r="N64" i="15" l="1"/>
  <c r="F64" i="15"/>
  <c r="P64" i="15"/>
  <c r="O64" i="15"/>
  <c r="K64" i="15"/>
  <c r="I64" i="15"/>
  <c r="G64" i="15"/>
  <c r="M64" i="15"/>
  <c r="L64" i="15"/>
  <c r="H64" i="15"/>
  <c r="E64" i="15"/>
</calcChain>
</file>

<file path=xl/sharedStrings.xml><?xml version="1.0" encoding="utf-8"?>
<sst xmlns="http://schemas.openxmlformats.org/spreadsheetml/2006/main" count="1027" uniqueCount="766">
  <si>
    <t>GF0014</t>
  </si>
  <si>
    <t>2013/11/15-2015/11/14</t>
  </si>
  <si>
    <t>工廠登記編號</t>
    <phoneticPr fontId="2" type="noConversion"/>
  </si>
  <si>
    <t>工廠電話</t>
    <phoneticPr fontId="2" type="noConversion"/>
  </si>
  <si>
    <t>E-mail</t>
    <phoneticPr fontId="2" type="noConversion"/>
  </si>
  <si>
    <t>聯絡地址</t>
    <phoneticPr fontId="2" type="noConversion"/>
  </si>
  <si>
    <t>生產產品</t>
    <phoneticPr fontId="2" type="noConversion"/>
  </si>
  <si>
    <t>說明</t>
    <phoneticPr fontId="2" type="noConversion"/>
  </si>
  <si>
    <r>
      <rPr>
        <b/>
        <sz val="14"/>
        <rFont val="標楷體"/>
        <family val="4"/>
        <charset val="136"/>
      </rPr>
      <t>工廠介紹</t>
    </r>
    <phoneticPr fontId="2" type="noConversion"/>
  </si>
  <si>
    <r>
      <rPr>
        <b/>
        <sz val="12"/>
        <rFont val="標楷體"/>
        <family val="4"/>
        <charset val="136"/>
      </rPr>
      <t>項目</t>
    </r>
    <phoneticPr fontId="2" type="noConversion"/>
  </si>
  <si>
    <r>
      <rPr>
        <b/>
        <sz val="12"/>
        <rFont val="標楷體"/>
        <family val="4"/>
        <charset val="136"/>
      </rPr>
      <t>工廠提供內容</t>
    </r>
    <phoneticPr fontId="2" type="noConversion"/>
  </si>
  <si>
    <r>
      <rPr>
        <b/>
        <sz val="12"/>
        <rFont val="標楷體"/>
        <family val="4"/>
        <charset val="136"/>
      </rPr>
      <t>範例</t>
    </r>
    <phoneticPr fontId="2" type="noConversion"/>
  </si>
  <si>
    <r>
      <rPr>
        <b/>
        <sz val="12"/>
        <rFont val="標楷體"/>
        <family val="4"/>
        <charset val="136"/>
      </rPr>
      <t>工廠名稱</t>
    </r>
    <phoneticPr fontId="2" type="noConversion"/>
  </si>
  <si>
    <r>
      <rPr>
        <sz val="12"/>
        <color indexed="23"/>
        <rFont val="標楷體"/>
        <family val="4"/>
        <charset val="136"/>
      </rPr>
      <t>台灣積體電路製造股份有限公司十二廠五期廠房</t>
    </r>
  </si>
  <si>
    <r>
      <rPr>
        <b/>
        <sz val="12"/>
        <rFont val="標楷體"/>
        <family val="4"/>
        <charset val="136"/>
      </rPr>
      <t>產業別</t>
    </r>
    <phoneticPr fontId="2" type="noConversion"/>
  </si>
  <si>
    <r>
      <rPr>
        <sz val="12"/>
        <color indexed="23"/>
        <rFont val="標楷體"/>
        <family val="4"/>
        <charset val="136"/>
      </rPr>
      <t>電子零組件製造業</t>
    </r>
  </si>
  <si>
    <r>
      <rPr>
        <b/>
        <sz val="12"/>
        <rFont val="標楷體"/>
        <family val="4"/>
        <charset val="136"/>
      </rPr>
      <t>標章編號</t>
    </r>
  </si>
  <si>
    <r>
      <rPr>
        <sz val="12"/>
        <rFont val="標楷體"/>
        <family val="4"/>
        <charset val="136"/>
      </rPr>
      <t>－</t>
    </r>
    <phoneticPr fontId="2" type="noConversion"/>
  </si>
  <si>
    <r>
      <rPr>
        <b/>
        <sz val="12"/>
        <rFont val="標楷體"/>
        <family val="4"/>
        <charset val="136"/>
      </rPr>
      <t>通過日期</t>
    </r>
  </si>
  <si>
    <r>
      <rPr>
        <b/>
        <sz val="12"/>
        <rFont val="標楷體"/>
        <family val="4"/>
        <charset val="136"/>
      </rPr>
      <t>工廠地址</t>
    </r>
    <phoneticPr fontId="2" type="noConversion"/>
  </si>
  <si>
    <r>
      <rPr>
        <sz val="12"/>
        <color indexed="23"/>
        <rFont val="標楷體"/>
        <family val="4"/>
        <charset val="136"/>
      </rPr>
      <t>新竹縣科學工業園區園區二路</t>
    </r>
    <r>
      <rPr>
        <sz val="12"/>
        <color indexed="23"/>
        <rFont val="Times New Roman"/>
        <family val="1"/>
      </rPr>
      <t>168</t>
    </r>
    <r>
      <rPr>
        <sz val="12"/>
        <color indexed="23"/>
        <rFont val="標楷體"/>
        <family val="4"/>
        <charset val="136"/>
      </rPr>
      <t>號</t>
    </r>
  </si>
  <si>
    <r>
      <rPr>
        <b/>
        <sz val="12"/>
        <rFont val="標楷體"/>
        <family val="4"/>
        <charset val="136"/>
      </rPr>
      <t>生產產品</t>
    </r>
  </si>
  <si>
    <r>
      <rPr>
        <b/>
        <sz val="12"/>
        <rFont val="標楷體"/>
        <family val="4"/>
        <charset val="136"/>
      </rPr>
      <t>綠色工廠標章有效期</t>
    </r>
  </si>
  <si>
    <r>
      <rPr>
        <b/>
        <sz val="12"/>
        <rFont val="標楷體"/>
        <family val="4"/>
        <charset val="136"/>
      </rPr>
      <t>綠色工廠認定範圍</t>
    </r>
  </si>
  <si>
    <r>
      <rPr>
        <sz val="12"/>
        <color indexed="23"/>
        <rFont val="標楷體"/>
        <family val="4"/>
        <charset val="136"/>
      </rPr>
      <t>五期廠房</t>
    </r>
  </si>
  <si>
    <t>引用之清潔生產評估系統</t>
    <phoneticPr fontId="2" type="noConversion"/>
  </si>
  <si>
    <r>
      <rPr>
        <sz val="12"/>
        <color indexed="8"/>
        <rFont val="標楷體"/>
        <family val="4"/>
        <charset val="136"/>
      </rPr>
      <t>案例名稱</t>
    </r>
    <phoneticPr fontId="2" type="noConversion"/>
  </si>
  <si>
    <r>
      <rPr>
        <sz val="12"/>
        <color indexed="8"/>
        <rFont val="標楷體"/>
        <family val="4"/>
        <charset val="136"/>
      </rPr>
      <t>案例歸類</t>
    </r>
    <phoneticPr fontId="2" type="noConversion"/>
  </si>
  <si>
    <r>
      <rPr>
        <b/>
        <sz val="12"/>
        <color indexed="8"/>
        <rFont val="標楷體"/>
        <family val="4"/>
        <charset val="136"/>
      </rPr>
      <t>能資源績效</t>
    </r>
    <phoneticPr fontId="2" type="noConversion"/>
  </si>
  <si>
    <r>
      <rPr>
        <b/>
        <sz val="12"/>
        <color indexed="8"/>
        <rFont val="標楷體"/>
        <family val="4"/>
        <charset val="136"/>
      </rPr>
      <t>環境績效</t>
    </r>
    <phoneticPr fontId="2" type="noConversion"/>
  </si>
  <si>
    <r>
      <rPr>
        <b/>
        <sz val="12"/>
        <color indexed="8"/>
        <rFont val="標楷體"/>
        <family val="4"/>
        <charset val="136"/>
      </rPr>
      <t>經濟效益</t>
    </r>
    <phoneticPr fontId="2" type="noConversion"/>
  </si>
  <si>
    <r>
      <t>(</t>
    </r>
    <r>
      <rPr>
        <sz val="12"/>
        <color indexed="23"/>
        <rFont val="標楷體"/>
        <family val="4"/>
        <charset val="136"/>
      </rPr>
      <t>範例</t>
    </r>
    <r>
      <rPr>
        <sz val="12"/>
        <color indexed="23"/>
        <rFont val="Times New Roman"/>
        <family val="1"/>
      </rPr>
      <t>)A</t>
    </r>
    <r>
      <rPr>
        <sz val="12"/>
        <color indexed="23"/>
        <rFont val="標楷體"/>
        <family val="4"/>
        <charset val="136"/>
      </rPr>
      <t>公司</t>
    </r>
    <phoneticPr fontId="2" type="noConversion"/>
  </si>
  <si>
    <r>
      <rPr>
        <sz val="12"/>
        <color indexed="23"/>
        <rFont val="標楷體"/>
        <family val="4"/>
        <charset val="136"/>
      </rPr>
      <t>機台硫酸使用製程最佳化</t>
    </r>
    <phoneticPr fontId="2" type="noConversion"/>
  </si>
  <si>
    <r>
      <t>2.</t>
    </r>
    <r>
      <rPr>
        <sz val="12"/>
        <color indexed="23"/>
        <rFont val="標楷體"/>
        <family val="4"/>
        <charset val="136"/>
      </rPr>
      <t>綠色製程</t>
    </r>
  </si>
  <si>
    <r>
      <rPr>
        <sz val="12"/>
        <color indexed="23"/>
        <rFont val="標楷體"/>
        <family val="4"/>
        <charset val="136"/>
      </rPr>
      <t>無塵室內機台</t>
    </r>
    <r>
      <rPr>
        <sz val="12"/>
        <color indexed="23"/>
        <rFont val="Times New Roman"/>
        <family val="1"/>
      </rPr>
      <t xml:space="preserve">UPS </t>
    </r>
    <r>
      <rPr>
        <sz val="12"/>
        <color indexed="23"/>
        <rFont val="標楷體"/>
        <family val="4"/>
        <charset val="136"/>
      </rPr>
      <t>節能模式調整</t>
    </r>
    <r>
      <rPr>
        <sz val="12"/>
        <color indexed="23"/>
        <rFont val="Times New Roman"/>
        <family val="1"/>
      </rPr>
      <t xml:space="preserve"> </t>
    </r>
  </si>
  <si>
    <r>
      <t>1.</t>
    </r>
    <r>
      <rPr>
        <sz val="12"/>
        <color indexed="23"/>
        <rFont val="標楷體"/>
        <family val="4"/>
        <charset val="136"/>
      </rPr>
      <t>能資源節約</t>
    </r>
  </si>
  <si>
    <r>
      <rPr>
        <sz val="12"/>
        <color indexed="23"/>
        <rFont val="標楷體"/>
        <family val="4"/>
        <charset val="136"/>
      </rPr>
      <t>氫氟酸個案再利用</t>
    </r>
  </si>
  <si>
    <r>
      <t>4.</t>
    </r>
    <r>
      <rPr>
        <sz val="12"/>
        <color indexed="23"/>
        <rFont val="標楷體"/>
        <family val="4"/>
        <charset val="136"/>
      </rPr>
      <t>環境友善設計</t>
    </r>
  </si>
  <si>
    <r>
      <rPr>
        <sz val="12"/>
        <color indexed="23"/>
        <rFont val="標楷體"/>
        <family val="4"/>
        <charset val="136"/>
      </rPr>
      <t>含</t>
    </r>
    <r>
      <rPr>
        <sz val="12"/>
        <color indexed="23"/>
        <rFont val="Times New Roman"/>
        <family val="1"/>
      </rPr>
      <t>PFOA</t>
    </r>
    <r>
      <rPr>
        <sz val="12"/>
        <color indexed="23"/>
        <rFont val="標楷體"/>
        <family val="4"/>
        <charset val="136"/>
      </rPr>
      <t>材料取代計劃</t>
    </r>
  </si>
  <si>
    <r>
      <t>7.</t>
    </r>
    <r>
      <rPr>
        <sz val="12"/>
        <color indexed="23"/>
        <rFont val="標楷體"/>
        <family val="4"/>
        <charset val="136"/>
      </rPr>
      <t>創新思維</t>
    </r>
  </si>
  <si>
    <r>
      <t>CSR</t>
    </r>
    <r>
      <rPr>
        <sz val="12"/>
        <color indexed="23"/>
        <rFont val="標楷體"/>
        <family val="4"/>
        <charset val="136"/>
      </rPr>
      <t>報告書建置</t>
    </r>
    <phoneticPr fontId="2" type="noConversion"/>
  </si>
  <si>
    <r>
      <t>6.</t>
    </r>
    <r>
      <rPr>
        <sz val="12"/>
        <color indexed="23"/>
        <rFont val="標楷體"/>
        <family val="4"/>
        <charset val="136"/>
      </rPr>
      <t>社會責任</t>
    </r>
  </si>
  <si>
    <r>
      <rPr>
        <sz val="12"/>
        <color indexed="23"/>
        <rFont val="標楷體"/>
        <family val="4"/>
        <charset val="136"/>
      </rPr>
      <t>產品教育訓練</t>
    </r>
    <phoneticPr fontId="2" type="noConversion"/>
  </si>
  <si>
    <r>
      <t>5.</t>
    </r>
    <r>
      <rPr>
        <sz val="12"/>
        <color indexed="23"/>
        <rFont val="標楷體"/>
        <family val="4"/>
        <charset val="136"/>
      </rPr>
      <t>綠色管理</t>
    </r>
  </si>
  <si>
    <r>
      <rPr>
        <sz val="12"/>
        <color indexed="23"/>
        <rFont val="標楷體"/>
        <family val="4"/>
        <charset val="136"/>
      </rPr>
      <t>垃圾及淤泥燒製成煤渣自製環保磚販售</t>
    </r>
    <phoneticPr fontId="2" type="noConversion"/>
  </si>
  <si>
    <r>
      <t>3.</t>
    </r>
    <r>
      <rPr>
        <sz val="12"/>
        <color indexed="23"/>
        <rFont val="標楷體"/>
        <family val="4"/>
        <charset val="136"/>
      </rPr>
      <t>污染物產生及管末處理功能</t>
    </r>
  </si>
  <si>
    <r>
      <rPr>
        <sz val="12"/>
        <rFont val="標楷體"/>
        <family val="4"/>
        <charset val="136"/>
      </rPr>
      <t xml:space="preserve">備註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必要時填寫</t>
    </r>
    <r>
      <rPr>
        <sz val="12"/>
        <rFont val="Times New Roman"/>
        <family val="1"/>
      </rPr>
      <t>)</t>
    </r>
    <phoneticPr fontId="2" type="noConversion"/>
  </si>
  <si>
    <t>清潔生產推動績效統計</t>
    <phoneticPr fontId="2" type="noConversion"/>
  </si>
  <si>
    <t>總計</t>
    <phoneticPr fontId="2" type="noConversion"/>
  </si>
  <si>
    <t>現評委員簽名</t>
    <phoneticPr fontId="2" type="noConversion"/>
  </si>
  <si>
    <t>現評日期</t>
    <phoneticPr fontId="2" type="noConversion"/>
  </si>
  <si>
    <r>
      <t>清潔生產評估
區域範疇</t>
    </r>
    <r>
      <rPr>
        <b/>
        <sz val="8"/>
        <rFont val="Times New Roman"/>
        <family val="1"/>
      </rPr>
      <t>(2</t>
    </r>
    <r>
      <rPr>
        <b/>
        <sz val="8"/>
        <rFont val="標楷體"/>
        <family val="4"/>
        <charset val="136"/>
      </rPr>
      <t>選</t>
    </r>
    <r>
      <rPr>
        <b/>
        <sz val="8"/>
        <rFont val="Times New Roman"/>
        <family val="1"/>
      </rPr>
      <t>1)</t>
    </r>
    <phoneticPr fontId="2" type="noConversion"/>
  </si>
  <si>
    <t>主要製程</t>
    <phoneticPr fontId="2" type="noConversion"/>
  </si>
  <si>
    <t>十二吋晶圓</t>
    <phoneticPr fontId="2" type="noConversion"/>
  </si>
  <si>
    <t>半導體製造</t>
    <phoneticPr fontId="2" type="noConversion"/>
  </si>
  <si>
    <t>企業願景</t>
    <phoneticPr fontId="2" type="noConversion"/>
  </si>
  <si>
    <r>
      <rPr>
        <b/>
        <sz val="12"/>
        <rFont val="標楷體"/>
        <family val="4"/>
        <charset val="136"/>
      </rPr>
      <t>公司</t>
    </r>
    <r>
      <rPr>
        <b/>
        <sz val="12"/>
        <rFont val="Times New Roman"/>
        <family val="1"/>
      </rPr>
      <t>Logo</t>
    </r>
    <phoneticPr fontId="2" type="noConversion"/>
  </si>
  <si>
    <r>
      <rPr>
        <b/>
        <sz val="14"/>
        <rFont val="標楷體"/>
        <family val="4"/>
        <charset val="136"/>
      </rPr>
      <t>申請工廠：</t>
    </r>
    <phoneticPr fontId="2" type="noConversion"/>
  </si>
  <si>
    <r>
      <rPr>
        <b/>
        <sz val="14"/>
        <rFont val="標楷體"/>
        <family val="4"/>
        <charset val="136"/>
      </rPr>
      <t>申請日期：</t>
    </r>
    <phoneticPr fontId="2" type="noConversion"/>
  </si>
  <si>
    <r>
      <rPr>
        <b/>
        <sz val="14"/>
        <rFont val="標楷體"/>
        <family val="4"/>
        <charset val="136"/>
      </rPr>
      <t>年</t>
    </r>
    <phoneticPr fontId="2" type="noConversion"/>
  </si>
  <si>
    <r>
      <rPr>
        <b/>
        <sz val="14"/>
        <rFont val="標楷體"/>
        <family val="4"/>
        <charset val="136"/>
      </rPr>
      <t>月</t>
    </r>
    <phoneticPr fontId="2" type="noConversion"/>
  </si>
  <si>
    <r>
      <rPr>
        <b/>
        <sz val="14"/>
        <rFont val="標楷體"/>
        <family val="4"/>
        <charset val="136"/>
      </rPr>
      <t>日</t>
    </r>
    <phoneticPr fontId="2" type="noConversion"/>
  </si>
  <si>
    <r>
      <rPr>
        <sz val="12"/>
        <rFont val="標楷體"/>
        <family val="4"/>
        <charset val="136"/>
      </rPr>
      <t>依工廠登記範疇。</t>
    </r>
    <phoneticPr fontId="2" type="noConversion"/>
  </si>
  <si>
    <t>主要製程</t>
    <phoneticPr fontId="2" type="noConversion"/>
  </si>
  <si>
    <t>工廠簡介</t>
    <phoneticPr fontId="2" type="noConversion"/>
  </si>
  <si>
    <r>
      <rPr>
        <sz val="12"/>
        <color indexed="23"/>
        <rFont val="標楷體"/>
        <family val="4"/>
        <charset val="136"/>
      </rPr>
      <t>特定行業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標楷體"/>
        <family val="4"/>
        <charset val="136"/>
      </rPr>
      <t>半導體業</t>
    </r>
    <r>
      <rPr>
        <sz val="12"/>
        <color indexed="23"/>
        <rFont val="Times New Roman"/>
        <family val="1"/>
      </rPr>
      <t>(IC</t>
    </r>
    <r>
      <rPr>
        <sz val="12"/>
        <color indexed="23"/>
        <rFont val="標楷體"/>
        <family val="4"/>
        <charset val="136"/>
      </rPr>
      <t>製造</t>
    </r>
    <r>
      <rPr>
        <sz val="12"/>
        <color indexed="23"/>
        <rFont val="Times New Roman"/>
        <family val="1"/>
      </rPr>
      <t>)</t>
    </r>
    <phoneticPr fontId="2" type="noConversion"/>
  </si>
  <si>
    <t>圖片說明</t>
    <phoneticPr fontId="2" type="noConversion"/>
  </si>
  <si>
    <r>
      <rPr>
        <sz val="12"/>
        <color theme="0" tint="-0.499984740745262"/>
        <rFont val="標楷體"/>
        <family val="4"/>
        <charset val="136"/>
      </rPr>
      <t>創新氨氮處理與回收系統</t>
    </r>
    <phoneticPr fontId="2" type="noConversion"/>
  </si>
  <si>
    <r>
      <t>TMAH</t>
    </r>
    <r>
      <rPr>
        <sz val="12"/>
        <color theme="0" tint="-0.499984740745262"/>
        <rFont val="標楷體"/>
        <family val="4"/>
        <charset val="136"/>
      </rPr>
      <t>處理與回收系統</t>
    </r>
    <phoneticPr fontId="2" type="noConversion"/>
  </si>
  <si>
    <t>特定行業類別</t>
    <phoneticPr fontId="2" type="noConversion"/>
  </si>
  <si>
    <t>一般行業評估系統</t>
    <phoneticPr fontId="2" type="noConversion"/>
  </si>
  <si>
    <t>基準年：</t>
    <phoneticPr fontId="2" type="noConversion"/>
  </si>
  <si>
    <t>申請年：</t>
    <phoneticPr fontId="2" type="noConversion"/>
  </si>
  <si>
    <t>CO2排放係數來源:</t>
    <phoneticPr fontId="2" type="noConversion"/>
  </si>
  <si>
    <t>http://www.eigic-estc.com.tw/Main/Contents.aspx?id1=6&amp;id2=5&amp;id3=19&amp;id4=777</t>
  </si>
  <si>
    <t>電力排放係數為：0.521公斤CO2e/度 (103年數據)</t>
    <phoneticPr fontId="2" type="noConversion"/>
  </si>
  <si>
    <t>綠建築：用油以燃料油計算，數值為：3.121公噸CO2e/公秉 (節能減碳服務團數據)</t>
    <phoneticPr fontId="2" type="noConversion"/>
  </si>
  <si>
    <t>清潔生產：重油以燃料油計算，數值為：3.121公噸CO2e/公秉 (節能減碳服務團數據)</t>
    <phoneticPr fontId="2" type="noConversion"/>
  </si>
  <si>
    <t>公司名稱</t>
    <phoneticPr fontId="2" type="noConversion"/>
  </si>
  <si>
    <r>
      <rPr>
        <b/>
        <sz val="12"/>
        <rFont val="標楷體"/>
        <family val="4"/>
        <charset val="136"/>
      </rPr>
      <t>公司代表人</t>
    </r>
    <phoneticPr fontId="2" type="noConversion"/>
  </si>
  <si>
    <r>
      <rPr>
        <b/>
        <sz val="12"/>
        <rFont val="標楷體"/>
        <family val="4"/>
        <charset val="136"/>
      </rPr>
      <t>統一編號</t>
    </r>
    <phoneticPr fontId="2" type="noConversion"/>
  </si>
  <si>
    <r>
      <rPr>
        <b/>
        <sz val="12"/>
        <rFont val="標楷體"/>
        <family val="4"/>
        <charset val="136"/>
      </rPr>
      <t>總公司地址</t>
    </r>
    <phoneticPr fontId="2" type="noConversion"/>
  </si>
  <si>
    <r>
      <rPr>
        <b/>
        <sz val="12"/>
        <rFont val="標楷體"/>
        <family val="4"/>
        <charset val="136"/>
      </rPr>
      <t>總公司電話</t>
    </r>
    <phoneticPr fontId="2" type="noConversion"/>
  </si>
  <si>
    <r>
      <t xml:space="preserve">文字說明
</t>
    </r>
    <r>
      <rPr>
        <b/>
        <sz val="8"/>
        <rFont val="標楷體"/>
        <family val="4"/>
        <charset val="136"/>
      </rPr>
      <t>(請說明具體績效)</t>
    </r>
    <phoneticPr fontId="2" type="noConversion"/>
  </si>
  <si>
    <t xml:space="preserve">圖片說明
</t>
    <phoneticPr fontId="2" type="noConversion"/>
  </si>
  <si>
    <r>
      <rPr>
        <sz val="12"/>
        <color theme="0" tint="-0.499984740745262"/>
        <rFont val="標楷體"/>
        <family val="4"/>
        <charset val="136"/>
      </rPr>
      <t>工廠採薄膜蒸餾</t>
    </r>
    <r>
      <rPr>
        <sz val="12"/>
        <color theme="0" tint="-0.499984740745262"/>
        <rFont val="Times New Roman"/>
        <family val="1"/>
      </rPr>
      <t>(MD)</t>
    </r>
    <r>
      <rPr>
        <sz val="12"/>
        <color theme="0" tint="-0.499984740745262"/>
        <rFont val="標楷體"/>
        <family val="4"/>
        <charset val="136"/>
      </rPr>
      <t>硫酸銨法，藉由</t>
    </r>
    <r>
      <rPr>
        <sz val="12"/>
        <color theme="0" tint="-0.499984740745262"/>
        <rFont val="Times New Roman"/>
        <family val="1"/>
      </rPr>
      <t>MD</t>
    </r>
    <r>
      <rPr>
        <sz val="12"/>
        <color theme="0" tint="-0.499984740745262"/>
        <rFont val="標楷體"/>
        <family val="4"/>
        <charset val="136"/>
      </rPr>
      <t>脫氣膜去除廢水中</t>
    </r>
    <r>
      <rPr>
        <sz val="12"/>
        <color theme="0" tint="-0.499984740745262"/>
        <rFont val="Times New Roman"/>
        <family val="1"/>
      </rPr>
      <t>(NH3)</t>
    </r>
    <r>
      <rPr>
        <sz val="12"/>
        <color theme="0" tint="-0.499984740745262"/>
        <rFont val="標楷體"/>
        <family val="4"/>
        <charset val="136"/>
      </rPr>
      <t>後轉製成</t>
    </r>
    <r>
      <rPr>
        <sz val="12"/>
        <color theme="0" tint="-0.499984740745262"/>
        <rFont val="Times New Roman"/>
        <family val="1"/>
      </rPr>
      <t>30%</t>
    </r>
    <r>
      <rPr>
        <sz val="12"/>
        <color theme="0" tint="-0.499984740745262"/>
        <rFont val="標楷體"/>
        <family val="4"/>
        <charset val="136"/>
      </rPr>
      <t>硫酸銨</t>
    </r>
    <r>
      <rPr>
        <sz val="12"/>
        <color theme="0" tint="-0.499984740745262"/>
        <rFont val="Times New Roman"/>
        <family val="1"/>
      </rPr>
      <t>[(NH4)2SO4]</t>
    </r>
    <r>
      <rPr>
        <sz val="12"/>
        <color theme="0" tint="-0.499984740745262"/>
        <rFont val="標楷體"/>
        <family val="4"/>
        <charset val="136"/>
      </rPr>
      <t>，再由廠外再利用廠商轉製成</t>
    </r>
    <r>
      <rPr>
        <sz val="12"/>
        <color theme="0" tint="-0.499984740745262"/>
        <rFont val="Times New Roman"/>
        <family val="1"/>
      </rPr>
      <t>21~25%</t>
    </r>
    <r>
      <rPr>
        <sz val="12"/>
        <color theme="0" tint="-0.499984740745262"/>
        <rFont val="標楷體"/>
        <family val="4"/>
        <charset val="136"/>
      </rPr>
      <t>工業氨水或</t>
    </r>
    <r>
      <rPr>
        <sz val="12"/>
        <color theme="0" tint="-0.499984740745262"/>
        <rFont val="Times New Roman"/>
        <family val="1"/>
      </rPr>
      <t xml:space="preserve">100% </t>
    </r>
    <r>
      <rPr>
        <sz val="12"/>
        <color theme="0" tint="-0.499984740745262"/>
        <rFont val="標楷體"/>
        <family val="4"/>
        <charset val="136"/>
      </rPr>
      <t>工業硫酸銨粉末，回收之硫酸銨可應用至其他工業用途</t>
    </r>
    <r>
      <rPr>
        <sz val="12"/>
        <color theme="0" tint="-0.499984740745262"/>
        <rFont val="Times New Roman"/>
        <family val="1"/>
      </rPr>
      <t>(</t>
    </r>
    <r>
      <rPr>
        <sz val="12"/>
        <color theme="0" tint="-0.499984740745262"/>
        <rFont val="標楷體"/>
        <family val="4"/>
        <charset val="136"/>
      </rPr>
      <t>如煙囪脫硝</t>
    </r>
    <r>
      <rPr>
        <sz val="12"/>
        <color theme="0" tint="-0.499984740745262"/>
        <rFont val="Times New Roman"/>
        <family val="1"/>
      </rPr>
      <t>)</t>
    </r>
    <r>
      <rPr>
        <sz val="12"/>
        <color theme="0" tint="-0.499984740745262"/>
        <rFont val="標楷體"/>
        <family val="4"/>
        <charset val="136"/>
      </rPr>
      <t>。透過此道程序，工廠排放廢水之氨氮濃度由</t>
    </r>
    <r>
      <rPr>
        <sz val="12"/>
        <color theme="0" tint="-0.499984740745262"/>
        <rFont val="Times New Roman"/>
        <family val="1"/>
      </rPr>
      <t>300mg/L</t>
    </r>
    <r>
      <rPr>
        <sz val="12"/>
        <color theme="0" tint="-0.499984740745262"/>
        <rFont val="標楷體"/>
        <family val="4"/>
        <charset val="136"/>
      </rPr>
      <t>減低至</t>
    </r>
    <r>
      <rPr>
        <sz val="12"/>
        <color theme="0" tint="-0.499984740745262"/>
        <rFont val="Times New Roman"/>
        <family val="1"/>
      </rPr>
      <t>3mg/L</t>
    </r>
    <r>
      <rPr>
        <sz val="12"/>
        <color theme="0" tint="-0.499984740745262"/>
        <rFont val="標楷體"/>
        <family val="4"/>
        <charset val="136"/>
      </rPr>
      <t>，且回收之硫酸銨量可達</t>
    </r>
    <r>
      <rPr>
        <sz val="12"/>
        <color theme="0" tint="-0.499984740745262"/>
        <rFont val="Times New Roman"/>
        <family val="1"/>
      </rPr>
      <t>120</t>
    </r>
    <r>
      <rPr>
        <sz val="12"/>
        <color theme="0" tint="-0.499984740745262"/>
        <rFont val="標楷體"/>
        <family val="4"/>
        <charset val="136"/>
      </rPr>
      <t>噸</t>
    </r>
    <r>
      <rPr>
        <sz val="12"/>
        <color theme="0" tint="-0.499984740745262"/>
        <rFont val="Times New Roman"/>
        <family val="1"/>
      </rPr>
      <t>/</t>
    </r>
    <r>
      <rPr>
        <sz val="12"/>
        <color theme="0" tint="-0.499984740745262"/>
        <rFont val="標楷體"/>
        <family val="4"/>
        <charset val="136"/>
      </rPr>
      <t>年。</t>
    </r>
    <phoneticPr fontId="2" type="noConversion"/>
  </si>
  <si>
    <t>特定行業</t>
    <phoneticPr fontId="2" type="noConversion"/>
  </si>
  <si>
    <t>申請年：</t>
    <phoneticPr fontId="2" type="noConversion"/>
  </si>
  <si>
    <r>
      <t>104-105</t>
    </r>
    <r>
      <rPr>
        <sz val="12"/>
        <color indexed="23"/>
        <rFont val="標楷體"/>
        <family val="4"/>
        <charset val="136"/>
      </rPr>
      <t>年</t>
    </r>
    <phoneticPr fontId="2" type="noConversion"/>
  </si>
  <si>
    <r>
      <t>105</t>
    </r>
    <r>
      <rPr>
        <sz val="12"/>
        <color indexed="23"/>
        <rFont val="標楷體"/>
        <family val="4"/>
        <charset val="136"/>
      </rPr>
      <t>年</t>
    </r>
    <phoneticPr fontId="2" type="noConversion"/>
  </si>
  <si>
    <r>
      <t>104-105</t>
    </r>
    <r>
      <rPr>
        <sz val="12"/>
        <color indexed="23"/>
        <rFont val="標楷體"/>
        <family val="4"/>
        <charset val="136"/>
      </rPr>
      <t>年</t>
    </r>
    <phoneticPr fontId="2" type="noConversion"/>
  </si>
  <si>
    <t>實行年度(民國年)</t>
    <phoneticPr fontId="2" type="noConversion"/>
  </si>
  <si>
    <r>
      <rPr>
        <sz val="12"/>
        <color indexed="8"/>
        <rFont val="標楷體"/>
        <family val="4"/>
        <charset val="136"/>
      </rPr>
      <t xml:space="preserve">節省用水
</t>
    </r>
    <r>
      <rPr>
        <sz val="12"/>
        <color indexed="8"/>
        <rFont val="Times New Roman"/>
        <family val="1"/>
      </rPr>
      <t>(m3/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</si>
  <si>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節省天然氣
</t>
    </r>
    <r>
      <rPr>
        <sz val="12"/>
        <color indexed="8"/>
        <rFont val="Times New Roman"/>
        <family val="1"/>
      </rPr>
      <t>(m3/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</si>
  <si>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節省用電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度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</si>
  <si>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節省原物料
</t>
    </r>
    <r>
      <rPr>
        <sz val="12"/>
        <color indexed="8"/>
        <rFont val="Times New Roman"/>
        <family val="1"/>
      </rPr>
      <t>(kg/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</si>
  <si>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t>CO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 xml:space="preserve">減量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噸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</si>
  <si>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減少廢水
</t>
    </r>
    <r>
      <rPr>
        <sz val="12"/>
        <color indexed="8"/>
        <rFont val="Times New Roman"/>
        <family val="1"/>
      </rPr>
      <t>(m3/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</si>
  <si>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減少事業廢棄物
</t>
    </r>
    <r>
      <rPr>
        <sz val="12"/>
        <color indexed="8"/>
        <rFont val="Times New Roman"/>
        <family val="1"/>
      </rPr>
      <t>(kg/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</si>
  <si>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t>投資成本
(萬元)</t>
    <phoneticPr fontId="2" type="noConversion"/>
  </si>
  <si>
    <t>維護費用
(萬元)</t>
    <phoneticPr fontId="2" type="noConversion"/>
  </si>
  <si>
    <r>
      <rPr>
        <sz val="12"/>
        <color indexed="8"/>
        <rFont val="標楷體"/>
        <family val="4"/>
        <charset val="136"/>
      </rPr>
      <t xml:space="preserve">節省費用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萬元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</si>
  <si>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節省用油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公秉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</si>
  <si>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節能效益
</t>
    </r>
    <r>
      <rPr>
        <sz val="12"/>
        <color indexed="8"/>
        <rFont val="Times New Roman"/>
        <family val="1"/>
      </rPr>
      <t>(KLOE/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)</t>
    </r>
    <phoneticPr fontId="2" type="noConversion"/>
  </si>
  <si>
    <t>評估系統</t>
    <phoneticPr fontId="2" type="noConversion"/>
  </si>
  <si>
    <t>用水人歸戶號</t>
    <phoneticPr fontId="2" type="noConversion"/>
  </si>
  <si>
    <t>造紙業</t>
    <phoneticPr fontId="2" type="noConversion"/>
  </si>
  <si>
    <t>印刷電路板業(PCB製造)</t>
    <phoneticPr fontId="2" type="noConversion"/>
  </si>
  <si>
    <t>半導體業(IC製造)</t>
    <phoneticPr fontId="2" type="noConversion"/>
  </si>
  <si>
    <t>石化、鋼鐵及水泥等戶外作業為主的產業</t>
    <phoneticPr fontId="2" type="noConversion"/>
  </si>
  <si>
    <t>1700石油及煤製品製造業</t>
    <phoneticPr fontId="2" type="noConversion"/>
  </si>
  <si>
    <t>1810化學原材料製造業</t>
    <phoneticPr fontId="2" type="noConversion"/>
  </si>
  <si>
    <t>1830肥料及氮化合物製造業</t>
    <phoneticPr fontId="2" type="noConversion"/>
  </si>
  <si>
    <t>1841塑膠原材料製造業</t>
    <phoneticPr fontId="2" type="noConversion"/>
  </si>
  <si>
    <t>1842合成橡膠原料製造業</t>
    <phoneticPr fontId="2" type="noConversion"/>
  </si>
  <si>
    <t>2331水泥製造業</t>
    <phoneticPr fontId="2" type="noConversion"/>
  </si>
  <si>
    <t>2332預拌混凝土製造業</t>
    <phoneticPr fontId="2" type="noConversion"/>
  </si>
  <si>
    <t>2333水泥及混凝土製品製造業</t>
    <phoneticPr fontId="2" type="noConversion"/>
  </si>
  <si>
    <t>2411鋼鐵冶煉業</t>
    <phoneticPr fontId="2" type="noConversion"/>
  </si>
  <si>
    <t>2412鋼鐵鑄造業</t>
    <phoneticPr fontId="2" type="noConversion"/>
  </si>
  <si>
    <t>2413鋼鐵軋延及擠型業</t>
    <phoneticPr fontId="2" type="noConversion"/>
  </si>
  <si>
    <t>2414鋼鐵伸線業</t>
    <phoneticPr fontId="2" type="noConversion"/>
  </si>
  <si>
    <t>2423鋁材軋延、擠型及伸線業</t>
    <phoneticPr fontId="2" type="noConversion"/>
  </si>
  <si>
    <t>2432銅鑄造業</t>
    <phoneticPr fontId="2" type="noConversion"/>
  </si>
  <si>
    <t>2433銅材軋延、擠型及伸線業</t>
    <phoneticPr fontId="2" type="noConversion"/>
  </si>
  <si>
    <t>水平衡圖(包含用水單元、與系統邊界水量)</t>
    <phoneticPr fontId="2" type="noConversion"/>
  </si>
  <si>
    <t>經濟部產業發展署
綠色工廠標章及清潔生產評估系統符合性判定
申請表</t>
    <phoneticPr fontId="2" type="noConversion"/>
  </si>
  <si>
    <t>原因：</t>
    <phoneticPr fontId="2" type="noConversion"/>
  </si>
  <si>
    <t>工廠平面圖</t>
    <phoneticPr fontId="2" type="noConversion"/>
  </si>
  <si>
    <t>自訂評估區域，(請填寫原因)</t>
    <phoneticPr fontId="2" type="noConversion"/>
  </si>
  <si>
    <r>
      <t xml:space="preserve">申請項目
</t>
    </r>
    <r>
      <rPr>
        <b/>
        <sz val="14"/>
        <rFont val="Times New Roman"/>
        <family val="1"/>
      </rPr>
      <t>(5</t>
    </r>
    <r>
      <rPr>
        <b/>
        <sz val="14"/>
        <rFont val="標楷體"/>
        <family val="4"/>
        <charset val="136"/>
      </rPr>
      <t>選</t>
    </r>
    <r>
      <rPr>
        <b/>
        <sz val="14"/>
        <rFont val="Times New Roman"/>
        <family val="1"/>
      </rPr>
      <t>1)</t>
    </r>
    <phoneticPr fontId="2" type="noConversion"/>
  </si>
  <si>
    <r>
      <t>綠色工廠標章</t>
    </r>
    <r>
      <rPr>
        <b/>
        <u/>
        <sz val="14"/>
        <rFont val="標楷體"/>
        <family val="4"/>
        <charset val="136"/>
      </rPr>
      <t>新申請</t>
    </r>
    <phoneticPr fontId="2" type="noConversion"/>
  </si>
  <si>
    <r>
      <t>綠色工廠標章</t>
    </r>
    <r>
      <rPr>
        <b/>
        <u/>
        <sz val="14"/>
        <rFont val="標楷體"/>
        <family val="4"/>
        <charset val="136"/>
      </rPr>
      <t>展延申請</t>
    </r>
    <phoneticPr fontId="2" type="noConversion"/>
  </si>
  <si>
    <r>
      <t>清潔生產評估系統符合性判定</t>
    </r>
    <r>
      <rPr>
        <b/>
        <u/>
        <sz val="14"/>
        <rFont val="標楷體"/>
        <family val="4"/>
        <charset val="136"/>
      </rPr>
      <t>新申請</t>
    </r>
    <phoneticPr fontId="2" type="noConversion"/>
  </si>
  <si>
    <r>
      <t>清潔生產評估系統符合性判定</t>
    </r>
    <r>
      <rPr>
        <b/>
        <u/>
        <sz val="14"/>
        <rFont val="標楷體"/>
        <family val="4"/>
        <charset val="136"/>
      </rPr>
      <t>展延申請</t>
    </r>
    <phoneticPr fontId="2" type="noConversion"/>
  </si>
  <si>
    <t>電子檔</t>
    <phoneticPr fontId="2" type="noConversion"/>
  </si>
  <si>
    <r>
      <rPr>
        <sz val="12"/>
        <rFont val="標楷體"/>
        <family val="4"/>
        <charset val="136"/>
      </rPr>
      <t>書面一式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份；電子檔</t>
    </r>
    <phoneticPr fontId="2" type="noConversion"/>
  </si>
  <si>
    <r>
      <rPr>
        <sz val="12"/>
        <color rgb="FF000000"/>
        <rFont val="標楷體"/>
        <family val="4"/>
        <charset val="136"/>
      </rPr>
      <t>電子檔</t>
    </r>
    <phoneticPr fontId="2" type="noConversion"/>
  </si>
  <si>
    <t>事業廢棄物清理計畫書</t>
    <phoneticPr fontId="2" type="noConversion"/>
  </si>
  <si>
    <t>廠區綠環境作法相關佐證文件</t>
    <phoneticPr fontId="2" type="noConversion"/>
  </si>
  <si>
    <t>溫室氣體盤查清冊</t>
    <phoneticPr fontId="2" type="noConversion"/>
  </si>
  <si>
    <t>v.2024</t>
    <phoneticPr fontId="2" type="noConversion"/>
  </si>
  <si>
    <t>0811</t>
  </si>
  <si>
    <t>0850</t>
  </si>
  <si>
    <t>0897</t>
  </si>
  <si>
    <t>0812</t>
  </si>
  <si>
    <t>0894</t>
  </si>
  <si>
    <t>0891</t>
  </si>
  <si>
    <t>0840</t>
  </si>
  <si>
    <t>0862</t>
  </si>
  <si>
    <t>0863</t>
  </si>
  <si>
    <t>0893</t>
  </si>
  <si>
    <t>0896</t>
  </si>
  <si>
    <t>0920</t>
  </si>
  <si>
    <t>0895</t>
  </si>
  <si>
    <t>0919</t>
  </si>
  <si>
    <t>0911</t>
  </si>
  <si>
    <t>0899</t>
  </si>
  <si>
    <t>0892</t>
  </si>
  <si>
    <t>0870</t>
  </si>
  <si>
    <r>
      <rPr>
        <sz val="14"/>
        <color theme="1"/>
        <rFont val="標楷體"/>
        <family val="4"/>
        <charset val="136"/>
      </rPr>
      <t>大</t>
    </r>
  </si>
  <si>
    <r>
      <rPr>
        <sz val="14"/>
        <color theme="1"/>
        <rFont val="標楷體"/>
        <family val="4"/>
        <charset val="136"/>
      </rPr>
      <t>中</t>
    </r>
  </si>
  <si>
    <r>
      <rPr>
        <sz val="14"/>
        <color theme="1"/>
        <rFont val="標楷體"/>
        <family val="4"/>
        <charset val="136"/>
      </rPr>
      <t>小</t>
    </r>
  </si>
  <si>
    <r>
      <rPr>
        <sz val="14"/>
        <color theme="1"/>
        <rFont val="標楷體"/>
        <family val="4"/>
        <charset val="136"/>
      </rPr>
      <t>細</t>
    </r>
  </si>
  <si>
    <t>行業名稱</t>
  </si>
  <si>
    <r>
      <rPr>
        <sz val="14"/>
        <color theme="1"/>
        <rFont val="標楷體"/>
        <family val="4"/>
        <charset val="136"/>
      </rPr>
      <t>類</t>
    </r>
  </si>
  <si>
    <t>C</t>
  </si>
  <si>
    <r>
      <rPr>
        <b/>
        <sz val="14"/>
        <color theme="1"/>
        <rFont val="標楷體"/>
        <family val="4"/>
        <charset val="136"/>
      </rPr>
      <t>製造業</t>
    </r>
  </si>
  <si>
    <t>08</t>
  </si>
  <si>
    <r>
      <rPr>
        <sz val="14"/>
        <color theme="1"/>
        <rFont val="標楷體"/>
        <family val="4"/>
        <charset val="136"/>
      </rPr>
      <t>食品及飼品製造業</t>
    </r>
  </si>
  <si>
    <t>081</t>
  </si>
  <si>
    <r>
      <rPr>
        <sz val="14"/>
        <color theme="1"/>
        <rFont val="標楷體"/>
        <family val="4"/>
        <charset val="136"/>
      </rPr>
      <t>肉類加工及保藏業</t>
    </r>
  </si>
  <si>
    <r>
      <rPr>
        <sz val="14"/>
        <color theme="1"/>
        <rFont val="標楷體"/>
        <family val="4"/>
        <charset val="136"/>
      </rPr>
      <t>屠宰業</t>
    </r>
  </si>
  <si>
    <r>
      <rPr>
        <sz val="14"/>
        <color theme="1"/>
        <rFont val="標楷體"/>
        <family val="4"/>
        <charset val="136"/>
      </rPr>
      <t>肉類其他加工及保藏業</t>
    </r>
  </si>
  <si>
    <t>082</t>
  </si>
  <si>
    <t>0820</t>
  </si>
  <si>
    <r>
      <rPr>
        <sz val="14"/>
        <color theme="1"/>
        <rFont val="標楷體"/>
        <family val="4"/>
        <charset val="136"/>
      </rPr>
      <t>水產加工及保藏業</t>
    </r>
  </si>
  <si>
    <t>083</t>
  </si>
  <si>
    <t>0830</t>
  </si>
  <si>
    <r>
      <rPr>
        <sz val="14"/>
        <color theme="1"/>
        <rFont val="標楷體"/>
        <family val="4"/>
        <charset val="136"/>
      </rPr>
      <t>蔬果加工及保藏業</t>
    </r>
  </si>
  <si>
    <t>084</t>
  </si>
  <si>
    <r>
      <rPr>
        <sz val="14"/>
        <color theme="1"/>
        <rFont val="標楷體"/>
        <family val="4"/>
        <charset val="136"/>
      </rPr>
      <t>動植物油脂製造業</t>
    </r>
  </si>
  <si>
    <t>085</t>
  </si>
  <si>
    <r>
      <rPr>
        <sz val="14"/>
        <color theme="1"/>
        <rFont val="標楷體"/>
        <family val="4"/>
        <charset val="136"/>
      </rPr>
      <t>乳品製造業</t>
    </r>
  </si>
  <si>
    <t>086</t>
  </si>
  <si>
    <r>
      <rPr>
        <sz val="14"/>
        <color theme="1"/>
        <rFont val="標楷體"/>
        <family val="4"/>
        <charset val="136"/>
      </rPr>
      <t>碾榖、磨粉及澱粉製品製造業</t>
    </r>
  </si>
  <si>
    <t>0861</t>
  </si>
  <si>
    <r>
      <rPr>
        <sz val="14"/>
        <color theme="1"/>
        <rFont val="標楷體"/>
        <family val="4"/>
        <charset val="136"/>
      </rPr>
      <t>碾榖業</t>
    </r>
  </si>
  <si>
    <r>
      <rPr>
        <sz val="14"/>
        <color theme="1"/>
        <rFont val="標楷體"/>
        <family val="4"/>
        <charset val="136"/>
      </rPr>
      <t>磨粉製品製造業</t>
    </r>
  </si>
  <si>
    <r>
      <rPr>
        <sz val="14"/>
        <color theme="1"/>
        <rFont val="標楷體"/>
        <family val="4"/>
        <charset val="136"/>
      </rPr>
      <t>澱粉及其製品製造業</t>
    </r>
  </si>
  <si>
    <t>087</t>
  </si>
  <si>
    <r>
      <rPr>
        <sz val="14"/>
        <color theme="1"/>
        <rFont val="標楷體"/>
        <family val="4"/>
        <charset val="136"/>
      </rPr>
      <t>動物飼品製造業</t>
    </r>
  </si>
  <si>
    <t>089</t>
  </si>
  <si>
    <r>
      <rPr>
        <sz val="14"/>
        <color theme="1"/>
        <rFont val="標楷體"/>
        <family val="4"/>
        <charset val="136"/>
      </rPr>
      <t>其他食品製造業</t>
    </r>
  </si>
  <si>
    <r>
      <rPr>
        <sz val="14"/>
        <color theme="1"/>
        <rFont val="標楷體"/>
        <family val="4"/>
        <charset val="136"/>
      </rPr>
      <t>烘焙炊蒸食品製造業</t>
    </r>
  </si>
  <si>
    <r>
      <rPr>
        <sz val="14"/>
        <color theme="1"/>
        <rFont val="標楷體"/>
        <family val="4"/>
        <charset val="136"/>
      </rPr>
      <t>麵條及粉條類食品製造業</t>
    </r>
  </si>
  <si>
    <r>
      <rPr>
        <sz val="14"/>
        <color theme="1"/>
        <rFont val="標楷體"/>
        <family val="4"/>
        <charset val="136"/>
      </rPr>
      <t>製糖業</t>
    </r>
  </si>
  <si>
    <r>
      <rPr>
        <sz val="14"/>
        <color theme="1"/>
        <rFont val="標楷體"/>
        <family val="4"/>
        <charset val="136"/>
      </rPr>
      <t>巧克力及糖果製造業</t>
    </r>
  </si>
  <si>
    <r>
      <rPr>
        <sz val="14"/>
        <color theme="1"/>
        <rFont val="標楷體"/>
        <family val="4"/>
        <charset val="136"/>
      </rPr>
      <t>製茶業</t>
    </r>
  </si>
  <si>
    <r>
      <rPr>
        <sz val="14"/>
        <color theme="1"/>
        <rFont val="標楷體"/>
        <family val="4"/>
        <charset val="136"/>
      </rPr>
      <t>調味品製造業</t>
    </r>
  </si>
  <si>
    <r>
      <rPr>
        <sz val="14"/>
        <color theme="1"/>
        <rFont val="標楷體"/>
        <family val="4"/>
        <charset val="136"/>
      </rPr>
      <t>膳食及菜餚製造業</t>
    </r>
  </si>
  <si>
    <t>0898</t>
    <phoneticPr fontId="46" type="noConversion"/>
  </si>
  <si>
    <r>
      <rPr>
        <sz val="14"/>
        <color theme="1"/>
        <rFont val="標楷體"/>
        <family val="4"/>
        <charset val="136"/>
      </rPr>
      <t>保健營養食品製造業</t>
    </r>
  </si>
  <si>
    <r>
      <rPr>
        <sz val="14"/>
        <color theme="1"/>
        <rFont val="標楷體"/>
        <family val="4"/>
        <charset val="136"/>
      </rPr>
      <t>未分類其他食品製造業</t>
    </r>
  </si>
  <si>
    <t>09</t>
  </si>
  <si>
    <r>
      <rPr>
        <sz val="14"/>
        <color theme="1"/>
        <rFont val="標楷體"/>
        <family val="4"/>
        <charset val="136"/>
      </rPr>
      <t>飲料製造業</t>
    </r>
  </si>
  <si>
    <t>091</t>
  </si>
  <si>
    <r>
      <rPr>
        <sz val="14"/>
        <color theme="1"/>
        <rFont val="標楷體"/>
        <family val="4"/>
        <charset val="136"/>
      </rPr>
      <t>酒精飲料製造業</t>
    </r>
  </si>
  <si>
    <r>
      <rPr>
        <sz val="14"/>
        <color theme="1"/>
        <rFont val="標楷體"/>
        <family val="4"/>
        <charset val="136"/>
      </rPr>
      <t>啤酒製造業</t>
    </r>
  </si>
  <si>
    <r>
      <rPr>
        <sz val="14"/>
        <color theme="1"/>
        <rFont val="標楷體"/>
        <family val="4"/>
        <charset val="136"/>
      </rPr>
      <t>其他酒精飲料製造業</t>
    </r>
  </si>
  <si>
    <t>092</t>
  </si>
  <si>
    <r>
      <rPr>
        <sz val="14"/>
        <color theme="1"/>
        <rFont val="標楷體"/>
        <family val="4"/>
        <charset val="136"/>
      </rPr>
      <t>非酒精飲料製造業</t>
    </r>
  </si>
  <si>
    <r>
      <rPr>
        <sz val="14"/>
        <color theme="1"/>
        <rFont val="標楷體"/>
        <family val="4"/>
        <charset val="136"/>
      </rPr>
      <t>菸草製造業</t>
    </r>
  </si>
  <si>
    <r>
      <rPr>
        <sz val="14"/>
        <color theme="1"/>
        <rFont val="標楷體"/>
        <family val="4"/>
        <charset val="136"/>
      </rPr>
      <t>紡織業</t>
    </r>
  </si>
  <si>
    <r>
      <rPr>
        <sz val="14"/>
        <color theme="1"/>
        <rFont val="標楷體"/>
        <family val="4"/>
        <charset val="136"/>
      </rPr>
      <t>紡紗業</t>
    </r>
  </si>
  <si>
    <r>
      <rPr>
        <sz val="14"/>
        <color theme="1"/>
        <rFont val="標楷體"/>
        <family val="4"/>
        <charset val="136"/>
      </rPr>
      <t>棉毛紡紗業</t>
    </r>
  </si>
  <si>
    <r>
      <rPr>
        <sz val="14"/>
        <color theme="1"/>
        <rFont val="標楷體"/>
        <family val="4"/>
        <charset val="136"/>
      </rPr>
      <t>人造纖維紡紗業</t>
    </r>
  </si>
  <si>
    <r>
      <rPr>
        <sz val="14"/>
        <color theme="1"/>
        <rFont val="標楷體"/>
        <family val="4"/>
        <charset val="136"/>
      </rPr>
      <t>人造纖維加工絲業</t>
    </r>
  </si>
  <si>
    <r>
      <rPr>
        <sz val="14"/>
        <color theme="1"/>
        <rFont val="標楷體"/>
        <family val="4"/>
        <charset val="136"/>
      </rPr>
      <t>其他紡紗業</t>
    </r>
  </si>
  <si>
    <r>
      <rPr>
        <sz val="14"/>
        <color theme="1"/>
        <rFont val="標楷體"/>
        <family val="4"/>
        <charset val="136"/>
      </rPr>
      <t>織布業</t>
    </r>
  </si>
  <si>
    <r>
      <rPr>
        <sz val="14"/>
        <color theme="1"/>
        <rFont val="標楷體"/>
        <family val="4"/>
        <charset val="136"/>
      </rPr>
      <t>棉毛梭織布業</t>
    </r>
  </si>
  <si>
    <r>
      <rPr>
        <sz val="14"/>
        <color theme="1"/>
        <rFont val="標楷體"/>
        <family val="4"/>
        <charset val="136"/>
      </rPr>
      <t>人造纖維梭織布業</t>
    </r>
  </si>
  <si>
    <r>
      <rPr>
        <sz val="14"/>
        <color theme="1"/>
        <rFont val="標楷體"/>
        <family val="4"/>
        <charset val="136"/>
      </rPr>
      <t>玻璃纖維梭織布業</t>
    </r>
  </si>
  <si>
    <r>
      <rPr>
        <sz val="14"/>
        <color theme="1"/>
        <rFont val="標楷體"/>
        <family val="4"/>
        <charset val="136"/>
      </rPr>
      <t>針織布業</t>
    </r>
  </si>
  <si>
    <r>
      <rPr>
        <sz val="14"/>
        <color theme="1"/>
        <rFont val="標楷體"/>
        <family val="4"/>
        <charset val="136"/>
      </rPr>
      <t>其他織布業</t>
    </r>
  </si>
  <si>
    <r>
      <rPr>
        <sz val="14"/>
        <color theme="1"/>
        <rFont val="標楷體"/>
        <family val="4"/>
        <charset val="136"/>
      </rPr>
      <t>不織布業</t>
    </r>
  </si>
  <si>
    <r>
      <rPr>
        <sz val="14"/>
        <color theme="1"/>
        <rFont val="標楷體"/>
        <family val="4"/>
        <charset val="136"/>
      </rPr>
      <t>染整業</t>
    </r>
  </si>
  <si>
    <r>
      <rPr>
        <sz val="14"/>
        <color theme="1"/>
        <rFont val="標楷體"/>
        <family val="4"/>
        <charset val="136"/>
      </rPr>
      <t>紡織品製造業</t>
    </r>
  </si>
  <si>
    <r>
      <rPr>
        <sz val="14"/>
        <color theme="1"/>
        <rFont val="標楷體"/>
        <family val="4"/>
        <charset val="136"/>
      </rPr>
      <t>紡織製成品製造業</t>
    </r>
  </si>
  <si>
    <r>
      <rPr>
        <sz val="14"/>
        <color theme="1"/>
        <rFont val="標楷體"/>
        <family val="4"/>
        <charset val="136"/>
      </rPr>
      <t>繩、纜及網製造業</t>
    </r>
  </si>
  <si>
    <r>
      <rPr>
        <sz val="14"/>
        <color theme="1"/>
        <rFont val="標楷體"/>
        <family val="4"/>
        <charset val="136"/>
      </rPr>
      <t>其他紡織品製造業</t>
    </r>
  </si>
  <si>
    <r>
      <rPr>
        <sz val="14"/>
        <color theme="1"/>
        <rFont val="標楷體"/>
        <family val="4"/>
        <charset val="136"/>
      </rPr>
      <t>成衣及服飾品製造業</t>
    </r>
  </si>
  <si>
    <r>
      <rPr>
        <sz val="14"/>
        <color theme="1"/>
        <rFont val="標楷體"/>
        <family val="4"/>
        <charset val="136"/>
      </rPr>
      <t>成衣製造業</t>
    </r>
  </si>
  <si>
    <r>
      <rPr>
        <sz val="14"/>
        <color theme="1"/>
        <rFont val="標楷體"/>
        <family val="4"/>
        <charset val="136"/>
      </rPr>
      <t>服飾品製造業</t>
    </r>
  </si>
  <si>
    <r>
      <rPr>
        <sz val="14"/>
        <color theme="1"/>
        <rFont val="標楷體"/>
        <family val="4"/>
        <charset val="136"/>
      </rPr>
      <t>皮革、毛皮及其製品製造業</t>
    </r>
  </si>
  <si>
    <r>
      <rPr>
        <sz val="14"/>
        <color theme="1"/>
        <rFont val="標楷體"/>
        <family val="4"/>
        <charset val="136"/>
      </rPr>
      <t>皮革及毛皮整製業</t>
    </r>
  </si>
  <si>
    <r>
      <rPr>
        <sz val="14"/>
        <color theme="1"/>
        <rFont val="標楷體"/>
        <family val="4"/>
        <charset val="136"/>
      </rPr>
      <t>鞋類製造業</t>
    </r>
  </si>
  <si>
    <r>
      <rPr>
        <sz val="14"/>
        <color theme="1"/>
        <rFont val="標楷體"/>
        <family val="4"/>
        <charset val="136"/>
      </rPr>
      <t>行李箱及手提袋製造業</t>
    </r>
  </si>
  <si>
    <r>
      <rPr>
        <sz val="14"/>
        <color theme="1"/>
        <rFont val="標楷體"/>
        <family val="4"/>
        <charset val="136"/>
      </rPr>
      <t>其他皮革及毛皮製品製造業</t>
    </r>
  </si>
  <si>
    <r>
      <rPr>
        <sz val="14"/>
        <color theme="1"/>
        <rFont val="標楷體"/>
        <family val="4"/>
        <charset val="136"/>
      </rPr>
      <t>木竹製品製造業</t>
    </r>
  </si>
  <si>
    <r>
      <rPr>
        <sz val="14"/>
        <color theme="1"/>
        <rFont val="標楷體"/>
        <family val="4"/>
        <charset val="136"/>
      </rPr>
      <t>製材業</t>
    </r>
  </si>
  <si>
    <r>
      <rPr>
        <sz val="14"/>
        <color theme="1"/>
        <rFont val="標楷體"/>
        <family val="4"/>
        <charset val="136"/>
      </rPr>
      <t>合板及組合木材製造業</t>
    </r>
  </si>
  <si>
    <r>
      <rPr>
        <sz val="14"/>
        <color theme="1"/>
        <rFont val="標楷體"/>
        <family val="4"/>
        <charset val="136"/>
      </rPr>
      <t>建築用木製品製造業</t>
    </r>
  </si>
  <si>
    <r>
      <rPr>
        <sz val="14"/>
        <color theme="1"/>
        <rFont val="標楷體"/>
        <family val="4"/>
        <charset val="136"/>
      </rPr>
      <t>木質容器製造業</t>
    </r>
  </si>
  <si>
    <r>
      <rPr>
        <sz val="14"/>
        <color theme="1"/>
        <rFont val="標楷體"/>
        <family val="4"/>
        <charset val="136"/>
      </rPr>
      <t>其他木竹製品製造業</t>
    </r>
  </si>
  <si>
    <r>
      <rPr>
        <sz val="14"/>
        <color theme="1"/>
        <rFont val="標楷體"/>
        <family val="4"/>
        <charset val="136"/>
      </rPr>
      <t>紙漿、紙及紙製品製造業</t>
    </r>
  </si>
  <si>
    <r>
      <rPr>
        <sz val="14"/>
        <color theme="1"/>
        <rFont val="標楷體"/>
        <family val="4"/>
        <charset val="136"/>
      </rPr>
      <t>紙漿、紙及紙板製造業</t>
    </r>
  </si>
  <si>
    <r>
      <rPr>
        <sz val="14"/>
        <color theme="1"/>
        <rFont val="標楷體"/>
        <family val="4"/>
        <charset val="136"/>
      </rPr>
      <t>紙漿製造業</t>
    </r>
  </si>
  <si>
    <r>
      <rPr>
        <sz val="14"/>
        <color theme="1"/>
        <rFont val="標楷體"/>
        <family val="4"/>
        <charset val="136"/>
      </rPr>
      <t>紙張製造業</t>
    </r>
  </si>
  <si>
    <r>
      <rPr>
        <sz val="14"/>
        <color theme="1"/>
        <rFont val="標楷體"/>
        <family val="4"/>
        <charset val="136"/>
      </rPr>
      <t>紙板製造業</t>
    </r>
  </si>
  <si>
    <r>
      <rPr>
        <sz val="14"/>
        <color theme="1"/>
        <rFont val="標楷體"/>
        <family val="4"/>
        <charset val="136"/>
      </rPr>
      <t>瓦楞紙板及紙容器製造業</t>
    </r>
  </si>
  <si>
    <r>
      <rPr>
        <sz val="14"/>
        <color theme="1"/>
        <rFont val="標楷體"/>
        <family val="4"/>
        <charset val="136"/>
      </rPr>
      <t>其他紙製品製造業</t>
    </r>
  </si>
  <si>
    <r>
      <rPr>
        <sz val="14"/>
        <color theme="1"/>
        <rFont val="標楷體"/>
        <family val="4"/>
        <charset val="136"/>
      </rPr>
      <t>家庭及衛生用紙製造業</t>
    </r>
  </si>
  <si>
    <r>
      <rPr>
        <sz val="14"/>
        <color theme="1"/>
        <rFont val="標楷體"/>
        <family val="4"/>
        <charset val="136"/>
      </rPr>
      <t>未分類其他紙製品製造業</t>
    </r>
  </si>
  <si>
    <r>
      <rPr>
        <sz val="14"/>
        <color theme="1"/>
        <rFont val="標楷體"/>
        <family val="4"/>
        <charset val="136"/>
      </rPr>
      <t>印刷及資料儲存媒體複製業</t>
    </r>
  </si>
  <si>
    <r>
      <rPr>
        <sz val="14"/>
        <color theme="1"/>
        <rFont val="標楷體"/>
        <family val="4"/>
        <charset val="136"/>
      </rPr>
      <t>印刷業</t>
    </r>
  </si>
  <si>
    <r>
      <rPr>
        <sz val="14"/>
        <color theme="1"/>
        <rFont val="標楷體"/>
        <family val="4"/>
        <charset val="136"/>
      </rPr>
      <t>印刷輔助業</t>
    </r>
  </si>
  <si>
    <r>
      <rPr>
        <sz val="14"/>
        <color theme="1"/>
        <rFont val="標楷體"/>
        <family val="4"/>
        <charset val="136"/>
      </rPr>
      <t>資料儲存媒體複製業</t>
    </r>
  </si>
  <si>
    <r>
      <rPr>
        <sz val="14"/>
        <color theme="1"/>
        <rFont val="標楷體"/>
        <family val="4"/>
        <charset val="136"/>
      </rPr>
      <t>石油及煤製品製造業</t>
    </r>
  </si>
  <si>
    <r>
      <rPr>
        <sz val="14"/>
        <color theme="1"/>
        <rFont val="標楷體"/>
        <family val="4"/>
        <charset val="136"/>
      </rPr>
      <t>化學材料</t>
    </r>
    <r>
      <rPr>
        <u/>
        <sz val="14"/>
        <color theme="1"/>
        <rFont val="標楷體"/>
        <family val="4"/>
        <charset val="136"/>
      </rPr>
      <t>及</t>
    </r>
    <r>
      <rPr>
        <sz val="14"/>
        <color theme="1"/>
        <rFont val="標楷體"/>
        <family val="4"/>
        <charset val="136"/>
      </rPr>
      <t>肥料製造業</t>
    </r>
  </si>
  <si>
    <r>
      <rPr>
        <sz val="14"/>
        <color theme="1"/>
        <rFont val="標楷體"/>
        <family val="4"/>
        <charset val="136"/>
      </rPr>
      <t>化學原材料製造業</t>
    </r>
  </si>
  <si>
    <r>
      <rPr>
        <sz val="14"/>
        <color theme="1"/>
        <rFont val="標楷體"/>
        <family val="4"/>
        <charset val="136"/>
      </rPr>
      <t>肥料及氮化合物製造業</t>
    </r>
  </si>
  <si>
    <r>
      <rPr>
        <sz val="14"/>
        <color theme="1"/>
        <rFont val="標楷體"/>
        <family val="4"/>
        <charset val="136"/>
      </rPr>
      <t>塑膠及合成橡膠原料製造業</t>
    </r>
  </si>
  <si>
    <r>
      <rPr>
        <sz val="14"/>
        <color theme="1"/>
        <rFont val="標楷體"/>
        <family val="4"/>
        <charset val="136"/>
      </rPr>
      <t>塑膠原料製造業</t>
    </r>
  </si>
  <si>
    <r>
      <rPr>
        <sz val="14"/>
        <color theme="1"/>
        <rFont val="標楷體"/>
        <family val="4"/>
        <charset val="136"/>
      </rPr>
      <t>合成橡膠原料製造業</t>
    </r>
  </si>
  <si>
    <r>
      <rPr>
        <sz val="14"/>
        <color theme="1"/>
        <rFont val="標楷體"/>
        <family val="4"/>
        <charset val="136"/>
      </rPr>
      <t>人造纖維製造業</t>
    </r>
  </si>
  <si>
    <r>
      <rPr>
        <sz val="14"/>
        <color theme="1"/>
        <rFont val="標楷體"/>
        <family val="4"/>
        <charset val="136"/>
      </rPr>
      <t>其他化學製品製造業</t>
    </r>
  </si>
  <si>
    <r>
      <rPr>
        <sz val="14"/>
        <color theme="1"/>
        <rFont val="標楷體"/>
        <family val="4"/>
        <charset val="136"/>
      </rPr>
      <t>農藥及環境用藥製造業</t>
    </r>
  </si>
  <si>
    <r>
      <rPr>
        <sz val="14"/>
        <color theme="1"/>
        <rFont val="標楷體"/>
        <family val="4"/>
        <charset val="136"/>
      </rPr>
      <t>塗料、染料及顏料製造業</t>
    </r>
  </si>
  <si>
    <r>
      <rPr>
        <sz val="14"/>
        <color theme="1"/>
        <rFont val="標楷體"/>
        <family val="4"/>
        <charset val="136"/>
      </rPr>
      <t>清潔用品及化粧品製造業</t>
    </r>
  </si>
  <si>
    <r>
      <rPr>
        <sz val="14"/>
        <color theme="1"/>
        <rFont val="標楷體"/>
        <family val="4"/>
        <charset val="136"/>
      </rPr>
      <t>清潔用品製造業</t>
    </r>
  </si>
  <si>
    <r>
      <rPr>
        <sz val="14"/>
        <color theme="1"/>
        <rFont val="標楷體"/>
        <family val="4"/>
        <charset val="136"/>
      </rPr>
      <t>化粧品製造業</t>
    </r>
  </si>
  <si>
    <r>
      <rPr>
        <sz val="14"/>
        <color theme="1"/>
        <rFont val="標楷體"/>
        <family val="4"/>
        <charset val="136"/>
      </rPr>
      <t>未分類其他化學製品製造業</t>
    </r>
  </si>
  <si>
    <r>
      <rPr>
        <sz val="14"/>
        <color theme="1"/>
        <rFont val="標楷體"/>
        <family val="4"/>
        <charset val="136"/>
      </rPr>
      <t>藥品及醫用化學製品製造業</t>
    </r>
  </si>
  <si>
    <r>
      <rPr>
        <sz val="14"/>
        <color theme="1"/>
        <rFont val="標楷體"/>
        <family val="4"/>
        <charset val="136"/>
      </rPr>
      <t>原料藥製造業</t>
    </r>
  </si>
  <si>
    <r>
      <rPr>
        <sz val="14"/>
        <color theme="1"/>
        <rFont val="標楷體"/>
        <family val="4"/>
        <charset val="136"/>
      </rPr>
      <t>西藥製造業</t>
    </r>
  </si>
  <si>
    <r>
      <rPr>
        <sz val="14"/>
        <color theme="1"/>
        <rFont val="標楷體"/>
        <family val="4"/>
        <charset val="136"/>
      </rPr>
      <t>醫用生物製品製造業</t>
    </r>
  </si>
  <si>
    <r>
      <rPr>
        <sz val="14"/>
        <color theme="1"/>
        <rFont val="標楷體"/>
        <family val="4"/>
        <charset val="136"/>
      </rPr>
      <t>中藥製造業</t>
    </r>
  </si>
  <si>
    <r>
      <rPr>
        <sz val="14"/>
        <color theme="1"/>
        <rFont val="標楷體"/>
        <family val="4"/>
        <charset val="136"/>
      </rPr>
      <t>醫用化學製品製造業</t>
    </r>
  </si>
  <si>
    <r>
      <rPr>
        <sz val="14"/>
        <color theme="1"/>
        <rFont val="標楷體"/>
        <family val="4"/>
        <charset val="136"/>
      </rPr>
      <t>橡膠製品製造業</t>
    </r>
  </si>
  <si>
    <r>
      <rPr>
        <sz val="14"/>
        <color theme="1"/>
        <rFont val="標楷體"/>
        <family val="4"/>
        <charset val="136"/>
      </rPr>
      <t>輪胎製造業</t>
    </r>
  </si>
  <si>
    <r>
      <rPr>
        <sz val="14"/>
        <color theme="1"/>
        <rFont val="標楷體"/>
        <family val="4"/>
        <charset val="136"/>
      </rPr>
      <t>工業用橡膠製品製造業</t>
    </r>
  </si>
  <si>
    <r>
      <rPr>
        <sz val="14"/>
        <color theme="1"/>
        <rFont val="標楷體"/>
        <family val="4"/>
        <charset val="136"/>
      </rPr>
      <t>其他橡膠製品製造業</t>
    </r>
  </si>
  <si>
    <r>
      <rPr>
        <sz val="14"/>
        <color theme="1"/>
        <rFont val="標楷體"/>
        <family val="4"/>
        <charset val="136"/>
      </rPr>
      <t>塑膠製品製造業</t>
    </r>
  </si>
  <si>
    <r>
      <rPr>
        <sz val="14"/>
        <color theme="1"/>
        <rFont val="標楷體"/>
        <family val="4"/>
        <charset val="136"/>
      </rPr>
      <t>塑膠皮、板及管材製造業</t>
    </r>
  </si>
  <si>
    <r>
      <rPr>
        <sz val="14"/>
        <color theme="1"/>
        <rFont val="標楷體"/>
        <family val="4"/>
        <charset val="136"/>
      </rPr>
      <t>塑膠膜袋製造業</t>
    </r>
  </si>
  <si>
    <r>
      <rPr>
        <sz val="14"/>
        <color theme="1"/>
        <rFont val="標楷體"/>
        <family val="4"/>
        <charset val="136"/>
      </rPr>
      <t>塑膠外殼及配件製造業</t>
    </r>
  </si>
  <si>
    <r>
      <rPr>
        <sz val="14"/>
        <color theme="1"/>
        <rFont val="標楷體"/>
        <family val="4"/>
        <charset val="136"/>
      </rPr>
      <t>其他塑膠製品製造業</t>
    </r>
  </si>
  <si>
    <r>
      <rPr>
        <sz val="14"/>
        <color theme="1"/>
        <rFont val="標楷體"/>
        <family val="4"/>
        <charset val="136"/>
      </rPr>
      <t>非金屬礦物製品製造業</t>
    </r>
  </si>
  <si>
    <r>
      <rPr>
        <sz val="14"/>
        <color theme="1"/>
        <rFont val="標楷體"/>
        <family val="4"/>
        <charset val="136"/>
      </rPr>
      <t>玻璃及其製品製造業</t>
    </r>
  </si>
  <si>
    <r>
      <rPr>
        <sz val="14"/>
        <color theme="1"/>
        <rFont val="標楷體"/>
        <family val="4"/>
        <charset val="136"/>
      </rPr>
      <t>平板玻璃及其製品製造業</t>
    </r>
  </si>
  <si>
    <r>
      <rPr>
        <sz val="14"/>
        <color theme="1"/>
        <rFont val="標楷體"/>
        <family val="4"/>
        <charset val="136"/>
      </rPr>
      <t>玻璃容器製造業</t>
    </r>
  </si>
  <si>
    <r>
      <rPr>
        <sz val="14"/>
        <color theme="1"/>
        <rFont val="標楷體"/>
        <family val="4"/>
        <charset val="136"/>
      </rPr>
      <t>玻璃纖維製造業</t>
    </r>
  </si>
  <si>
    <r>
      <rPr>
        <sz val="14"/>
        <color theme="1"/>
        <rFont val="標楷體"/>
        <family val="4"/>
        <charset val="136"/>
      </rPr>
      <t>其他玻璃及其製品製造業</t>
    </r>
  </si>
  <si>
    <r>
      <rPr>
        <sz val="14"/>
        <color theme="1"/>
        <rFont val="標楷體"/>
        <family val="4"/>
        <charset val="136"/>
      </rPr>
      <t>耐火、黏土建材及其他陶瓷製品製造業</t>
    </r>
  </si>
  <si>
    <r>
      <rPr>
        <sz val="14"/>
        <color theme="1"/>
        <rFont val="標楷體"/>
        <family val="4"/>
        <charset val="136"/>
      </rPr>
      <t>耐火材料製造業</t>
    </r>
  </si>
  <si>
    <r>
      <rPr>
        <sz val="14"/>
        <color theme="1"/>
        <rFont val="標楷體"/>
        <family val="4"/>
        <charset val="136"/>
      </rPr>
      <t>黏土建築材料製造業</t>
    </r>
  </si>
  <si>
    <r>
      <rPr>
        <sz val="14"/>
        <color theme="1"/>
        <rFont val="標楷體"/>
        <family val="4"/>
        <charset val="136"/>
      </rPr>
      <t>其他陶瓷製品製造業</t>
    </r>
  </si>
  <si>
    <r>
      <rPr>
        <sz val="14"/>
        <color theme="1"/>
        <rFont val="標楷體"/>
        <family val="4"/>
        <charset val="136"/>
      </rPr>
      <t>水泥及其製品製造業</t>
    </r>
  </si>
  <si>
    <r>
      <rPr>
        <sz val="14"/>
        <color theme="1"/>
        <rFont val="標楷體"/>
        <family val="4"/>
        <charset val="136"/>
      </rPr>
      <t>水泥製造業</t>
    </r>
  </si>
  <si>
    <r>
      <rPr>
        <sz val="14"/>
        <color theme="1"/>
        <rFont val="標楷體"/>
        <family val="4"/>
        <charset val="136"/>
      </rPr>
      <t>預拌混凝土製造業</t>
    </r>
  </si>
  <si>
    <r>
      <rPr>
        <sz val="14"/>
        <color theme="1"/>
        <rFont val="標楷體"/>
        <family val="4"/>
        <charset val="136"/>
      </rPr>
      <t>水泥及混凝土製品製造業</t>
    </r>
  </si>
  <si>
    <r>
      <rPr>
        <sz val="14"/>
        <color theme="1"/>
        <rFont val="標楷體"/>
        <family val="4"/>
        <charset val="136"/>
      </rPr>
      <t>石材製品製造業</t>
    </r>
  </si>
  <si>
    <r>
      <rPr>
        <sz val="14"/>
        <color theme="1"/>
        <rFont val="標楷體"/>
        <family val="4"/>
        <charset val="136"/>
      </rPr>
      <t>其他非金屬礦物製品製造業</t>
    </r>
  </si>
  <si>
    <r>
      <rPr>
        <sz val="14"/>
        <color theme="1"/>
        <rFont val="標楷體"/>
        <family val="4"/>
        <charset val="136"/>
      </rPr>
      <t>研磨材料製造業</t>
    </r>
  </si>
  <si>
    <r>
      <rPr>
        <sz val="14"/>
        <color theme="1"/>
        <rFont val="標楷體"/>
        <family val="4"/>
        <charset val="136"/>
      </rPr>
      <t>未分類其他非金屬礦物製品製造業</t>
    </r>
  </si>
  <si>
    <r>
      <rPr>
        <sz val="14"/>
        <color theme="1"/>
        <rFont val="標楷體"/>
        <family val="4"/>
        <charset val="136"/>
      </rPr>
      <t>基本金屬製造業</t>
    </r>
  </si>
  <si>
    <r>
      <rPr>
        <sz val="14"/>
        <color theme="1"/>
        <rFont val="標楷體"/>
        <family val="4"/>
        <charset val="136"/>
      </rPr>
      <t>鋼鐵製造業</t>
    </r>
  </si>
  <si>
    <r>
      <rPr>
        <sz val="14"/>
        <color theme="1"/>
        <rFont val="標楷體"/>
        <family val="4"/>
        <charset val="136"/>
      </rPr>
      <t>鋼鐵冶鍊業</t>
    </r>
  </si>
  <si>
    <r>
      <rPr>
        <sz val="14"/>
        <color theme="1"/>
        <rFont val="標楷體"/>
        <family val="4"/>
        <charset val="136"/>
      </rPr>
      <t>鋼鐵鑄造業</t>
    </r>
  </si>
  <si>
    <r>
      <rPr>
        <sz val="14"/>
        <color theme="1"/>
        <rFont val="標楷體"/>
        <family val="4"/>
        <charset val="136"/>
      </rPr>
      <t>鋼鐵軋延及擠型業</t>
    </r>
  </si>
  <si>
    <r>
      <rPr>
        <sz val="14"/>
        <color theme="1"/>
        <rFont val="標楷體"/>
        <family val="4"/>
        <charset val="136"/>
      </rPr>
      <t>鋼鐵伸線業</t>
    </r>
  </si>
  <si>
    <r>
      <rPr>
        <sz val="14"/>
        <color theme="1"/>
        <rFont val="標楷體"/>
        <family val="4"/>
        <charset val="136"/>
      </rPr>
      <t>鋁製造業</t>
    </r>
  </si>
  <si>
    <r>
      <rPr>
        <sz val="14"/>
        <color theme="1"/>
        <rFont val="標楷體"/>
        <family val="4"/>
        <charset val="136"/>
      </rPr>
      <t>鍊鋁業</t>
    </r>
  </si>
  <si>
    <r>
      <rPr>
        <sz val="14"/>
        <color theme="1"/>
        <rFont val="標楷體"/>
        <family val="4"/>
        <charset val="136"/>
      </rPr>
      <t>鋁鑄造業</t>
    </r>
  </si>
  <si>
    <r>
      <rPr>
        <sz val="14"/>
        <color theme="1"/>
        <rFont val="標楷體"/>
        <family val="4"/>
        <charset val="136"/>
      </rPr>
      <t>鋁材軋延、擠型及伸線業</t>
    </r>
  </si>
  <si>
    <r>
      <rPr>
        <sz val="14"/>
        <color theme="1"/>
        <rFont val="標楷體"/>
        <family val="4"/>
        <charset val="136"/>
      </rPr>
      <t>銅製造業</t>
    </r>
  </si>
  <si>
    <r>
      <rPr>
        <sz val="14"/>
        <color theme="1"/>
        <rFont val="標楷體"/>
        <family val="4"/>
        <charset val="136"/>
      </rPr>
      <t>鍊銅業</t>
    </r>
  </si>
  <si>
    <r>
      <rPr>
        <sz val="14"/>
        <color theme="1"/>
        <rFont val="標楷體"/>
        <family val="4"/>
        <charset val="136"/>
      </rPr>
      <t>銅鑄造業</t>
    </r>
  </si>
  <si>
    <r>
      <rPr>
        <sz val="14"/>
        <color theme="1"/>
        <rFont val="標楷體"/>
        <family val="4"/>
        <charset val="136"/>
      </rPr>
      <t>銅材軋延、擠型及伸線業</t>
    </r>
  </si>
  <si>
    <r>
      <rPr>
        <sz val="14"/>
        <color theme="1"/>
        <rFont val="標楷體"/>
        <family val="4"/>
        <charset val="136"/>
      </rPr>
      <t>其他基本金屬製造業</t>
    </r>
  </si>
  <si>
    <r>
      <rPr>
        <sz val="14"/>
        <color theme="1"/>
        <rFont val="標楷體"/>
        <family val="4"/>
        <charset val="136"/>
      </rPr>
      <t>其他基本金屬鑄造業</t>
    </r>
  </si>
  <si>
    <r>
      <rPr>
        <sz val="14"/>
        <color theme="1"/>
        <rFont val="標楷體"/>
        <family val="4"/>
        <charset val="136"/>
      </rPr>
      <t>未分類其他基本金屬製造業</t>
    </r>
  </si>
  <si>
    <r>
      <rPr>
        <sz val="14"/>
        <color theme="1"/>
        <rFont val="標楷體"/>
        <family val="4"/>
        <charset val="136"/>
      </rPr>
      <t>金屬製品製造業</t>
    </r>
  </si>
  <si>
    <r>
      <rPr>
        <sz val="14"/>
        <color theme="1"/>
        <rFont val="標楷體"/>
        <family val="4"/>
        <charset val="136"/>
      </rPr>
      <t>金屬刀具、手工具及模具製造業</t>
    </r>
  </si>
  <si>
    <r>
      <rPr>
        <sz val="14"/>
        <color theme="1"/>
        <rFont val="標楷體"/>
        <family val="4"/>
        <charset val="136"/>
      </rPr>
      <t>金屬刀具及手工具製造業</t>
    </r>
  </si>
  <si>
    <r>
      <rPr>
        <sz val="14"/>
        <color theme="1"/>
        <rFont val="標楷體"/>
        <family val="4"/>
        <charset val="136"/>
      </rPr>
      <t>金屬模具製造業</t>
    </r>
  </si>
  <si>
    <r>
      <rPr>
        <sz val="14"/>
        <color theme="1"/>
        <rFont val="標楷體"/>
        <family val="4"/>
        <charset val="136"/>
      </rPr>
      <t>金屬結構及建築組件製造業</t>
    </r>
  </si>
  <si>
    <r>
      <rPr>
        <sz val="14"/>
        <color theme="1"/>
        <rFont val="標楷體"/>
        <family val="4"/>
        <charset val="136"/>
      </rPr>
      <t>金屬結構製造業</t>
    </r>
  </si>
  <si>
    <r>
      <rPr>
        <sz val="14"/>
        <color theme="1"/>
        <rFont val="標楷體"/>
        <family val="4"/>
        <charset val="136"/>
      </rPr>
      <t>金屬建築組件製造業</t>
    </r>
  </si>
  <si>
    <r>
      <rPr>
        <sz val="14"/>
        <color theme="1"/>
        <rFont val="標楷體"/>
        <family val="4"/>
        <charset val="136"/>
      </rPr>
      <t>金屬容器製造業</t>
    </r>
  </si>
  <si>
    <r>
      <rPr>
        <sz val="14"/>
        <color theme="1"/>
        <rFont val="標楷體"/>
        <family val="4"/>
        <charset val="136"/>
      </rPr>
      <t>鍋爐、金屬貯槽及壓力容器製造業</t>
    </r>
  </si>
  <si>
    <r>
      <rPr>
        <sz val="14"/>
        <color theme="1"/>
        <rFont val="標楷體"/>
        <family val="4"/>
        <charset val="136"/>
      </rPr>
      <t>其他金屬容器製造業</t>
    </r>
  </si>
  <si>
    <r>
      <rPr>
        <sz val="14"/>
        <color theme="1"/>
        <rFont val="標楷體"/>
        <family val="4"/>
        <charset val="136"/>
      </rPr>
      <t>金屬加工處理業</t>
    </r>
  </si>
  <si>
    <r>
      <rPr>
        <sz val="14"/>
        <color theme="1"/>
        <rFont val="標楷體"/>
        <family val="4"/>
        <charset val="136"/>
      </rPr>
      <t>金屬鍛造業</t>
    </r>
  </si>
  <si>
    <r>
      <rPr>
        <sz val="14"/>
        <color theme="1"/>
        <rFont val="標楷體"/>
        <family val="4"/>
        <charset val="136"/>
      </rPr>
      <t>粉末冶金業</t>
    </r>
  </si>
  <si>
    <r>
      <rPr>
        <sz val="14"/>
        <color theme="1"/>
        <rFont val="標楷體"/>
        <family val="4"/>
        <charset val="136"/>
      </rPr>
      <t>金屬熱處理業</t>
    </r>
  </si>
  <si>
    <r>
      <rPr>
        <sz val="14"/>
        <color theme="1"/>
        <rFont val="標楷體"/>
        <family val="4"/>
        <charset val="136"/>
      </rPr>
      <t>金屬表面處理業</t>
    </r>
  </si>
  <si>
    <r>
      <rPr>
        <sz val="14"/>
        <color theme="1"/>
        <rFont val="標楷體"/>
        <family val="4"/>
        <charset val="136"/>
      </rPr>
      <t>其他金屬加工處理業</t>
    </r>
  </si>
  <si>
    <r>
      <rPr>
        <sz val="14"/>
        <color theme="1"/>
        <rFont val="標楷體"/>
        <family val="4"/>
        <charset val="136"/>
      </rPr>
      <t>其他金屬製品製造業</t>
    </r>
  </si>
  <si>
    <r>
      <rPr>
        <sz val="14"/>
        <color theme="1"/>
        <rFont val="標楷體"/>
        <family val="4"/>
        <charset val="136"/>
      </rPr>
      <t>螺絲、螺帽及鉚釘製造業</t>
    </r>
  </si>
  <si>
    <r>
      <rPr>
        <sz val="14"/>
        <color theme="1"/>
        <rFont val="標楷體"/>
        <family val="4"/>
        <charset val="136"/>
      </rPr>
      <t>金屬彈簧及線製品製造業</t>
    </r>
  </si>
  <si>
    <r>
      <rPr>
        <sz val="14"/>
        <color theme="1"/>
        <rFont val="標楷體"/>
        <family val="4"/>
        <charset val="136"/>
      </rPr>
      <t>未分類其他金屬製品製造業</t>
    </r>
  </si>
  <si>
    <r>
      <rPr>
        <sz val="14"/>
        <color theme="1"/>
        <rFont val="標楷體"/>
        <family val="4"/>
        <charset val="136"/>
      </rPr>
      <t>電子零組件製造業</t>
    </r>
  </si>
  <si>
    <r>
      <rPr>
        <sz val="14"/>
        <color theme="1"/>
        <rFont val="標楷體"/>
        <family val="4"/>
        <charset val="136"/>
      </rPr>
      <t>半導體製造業</t>
    </r>
  </si>
  <si>
    <r>
      <rPr>
        <sz val="14"/>
        <color theme="1"/>
        <rFont val="標楷體"/>
        <family val="4"/>
        <charset val="136"/>
      </rPr>
      <t>積體電路製造業</t>
    </r>
  </si>
  <si>
    <r>
      <rPr>
        <sz val="14"/>
        <color theme="1"/>
        <rFont val="標楷體"/>
        <family val="4"/>
        <charset val="136"/>
      </rPr>
      <t>分離式元件製造業</t>
    </r>
  </si>
  <si>
    <r>
      <rPr>
        <sz val="14"/>
        <color theme="1"/>
        <rFont val="標楷體"/>
        <family val="4"/>
        <charset val="136"/>
      </rPr>
      <t>半導體封裝及測試業</t>
    </r>
  </si>
  <si>
    <r>
      <rPr>
        <sz val="14"/>
        <color theme="1"/>
        <rFont val="標楷體"/>
        <family val="4"/>
        <charset val="136"/>
      </rPr>
      <t>被動電子元件製造業</t>
    </r>
  </si>
  <si>
    <r>
      <rPr>
        <sz val="14"/>
        <color theme="1"/>
        <rFont val="標楷體"/>
        <family val="4"/>
        <charset val="136"/>
      </rPr>
      <t>印刷電路板製造業</t>
    </r>
  </si>
  <si>
    <r>
      <rPr>
        <sz val="14"/>
        <color theme="1"/>
        <rFont val="標楷體"/>
        <family val="4"/>
        <charset val="136"/>
      </rPr>
      <t>光電材料及元件製造業</t>
    </r>
  </si>
  <si>
    <r>
      <rPr>
        <sz val="14"/>
        <color theme="1"/>
        <rFont val="標楷體"/>
        <family val="4"/>
        <charset val="136"/>
      </rPr>
      <t>面板及其組件製造業</t>
    </r>
  </si>
  <si>
    <r>
      <rPr>
        <sz val="14"/>
        <color theme="1"/>
        <rFont val="標楷體"/>
        <family val="4"/>
        <charset val="136"/>
      </rPr>
      <t>發光二極體製造業</t>
    </r>
  </si>
  <si>
    <r>
      <rPr>
        <sz val="14"/>
        <color theme="1"/>
        <rFont val="標楷體"/>
        <family val="4"/>
        <charset val="136"/>
      </rPr>
      <t>太陽能電池製造業</t>
    </r>
  </si>
  <si>
    <r>
      <rPr>
        <sz val="14"/>
        <color theme="1"/>
        <rFont val="標楷體"/>
        <family val="4"/>
        <charset val="136"/>
      </rPr>
      <t>其他光電材料及元件製造業</t>
    </r>
  </si>
  <si>
    <r>
      <rPr>
        <sz val="14"/>
        <color theme="1"/>
        <rFont val="標楷體"/>
        <family val="4"/>
        <charset val="136"/>
      </rPr>
      <t>其他電子零組件製造業</t>
    </r>
  </si>
  <si>
    <r>
      <rPr>
        <sz val="14"/>
        <color theme="1"/>
        <rFont val="標楷體"/>
        <family val="4"/>
        <charset val="136"/>
      </rPr>
      <t>印刷電路板組件製造業</t>
    </r>
  </si>
  <si>
    <r>
      <rPr>
        <sz val="14"/>
        <color theme="1"/>
        <rFont val="標楷體"/>
        <family val="4"/>
        <charset val="136"/>
      </rPr>
      <t>未分類其他電子零組件製造業</t>
    </r>
  </si>
  <si>
    <r>
      <rPr>
        <sz val="14"/>
        <color theme="1"/>
        <rFont val="標楷體"/>
        <family val="4"/>
        <charset val="136"/>
      </rPr>
      <t>電腦、電子產品及光學製品製造業</t>
    </r>
  </si>
  <si>
    <r>
      <rPr>
        <sz val="14"/>
        <color theme="1"/>
        <rFont val="標楷體"/>
        <family val="4"/>
        <charset val="136"/>
      </rPr>
      <t>電腦及其週邊設備製造業</t>
    </r>
  </si>
  <si>
    <r>
      <rPr>
        <sz val="14"/>
        <color theme="1"/>
        <rFont val="標楷體"/>
        <family val="4"/>
        <charset val="136"/>
      </rPr>
      <t>電腦製造業</t>
    </r>
  </si>
  <si>
    <r>
      <rPr>
        <sz val="14"/>
        <color theme="1"/>
        <rFont val="標楷體"/>
        <family val="4"/>
        <charset val="136"/>
      </rPr>
      <t>顯示器及終端機製造業</t>
    </r>
  </si>
  <si>
    <r>
      <rPr>
        <sz val="14"/>
        <color theme="1"/>
        <rFont val="標楷體"/>
        <family val="4"/>
        <charset val="136"/>
      </rPr>
      <t>其他電腦週邊設備製造業</t>
    </r>
  </si>
  <si>
    <r>
      <rPr>
        <sz val="14"/>
        <color theme="1"/>
        <rFont val="標楷體"/>
        <family val="4"/>
        <charset val="136"/>
      </rPr>
      <t>通訊傳播設備製造業</t>
    </r>
  </si>
  <si>
    <r>
      <rPr>
        <sz val="14"/>
        <color theme="1"/>
        <rFont val="標楷體"/>
        <family val="4"/>
        <charset val="136"/>
      </rPr>
      <t>電話及手機製造業</t>
    </r>
  </si>
  <si>
    <r>
      <rPr>
        <sz val="14"/>
        <color theme="1"/>
        <rFont val="標楷體"/>
        <family val="4"/>
        <charset val="136"/>
      </rPr>
      <t>其他通訊傳播設備製造業</t>
    </r>
  </si>
  <si>
    <r>
      <rPr>
        <sz val="14"/>
        <color theme="1"/>
        <rFont val="標楷體"/>
        <family val="4"/>
        <charset val="136"/>
      </rPr>
      <t>視聽電子產品製造業</t>
    </r>
  </si>
  <si>
    <r>
      <rPr>
        <sz val="14"/>
        <color theme="1"/>
        <rFont val="標楷體"/>
        <family val="4"/>
        <charset val="136"/>
      </rPr>
      <t>資料儲存媒體製造業</t>
    </r>
  </si>
  <si>
    <r>
      <rPr>
        <sz val="14"/>
        <color theme="1"/>
        <rFont val="標楷體"/>
        <family val="4"/>
        <charset val="136"/>
      </rPr>
      <t>量測、導航、控制設備及鐘錶製造業</t>
    </r>
  </si>
  <si>
    <r>
      <rPr>
        <sz val="14"/>
        <color theme="1"/>
        <rFont val="標楷體"/>
        <family val="4"/>
        <charset val="136"/>
      </rPr>
      <t>量測、導航及控制設備製造業</t>
    </r>
  </si>
  <si>
    <r>
      <rPr>
        <sz val="14"/>
        <color theme="1"/>
        <rFont val="標楷體"/>
        <family val="4"/>
        <charset val="136"/>
      </rPr>
      <t>鐘錶製造業</t>
    </r>
  </si>
  <si>
    <r>
      <rPr>
        <sz val="14"/>
        <color theme="1"/>
        <rFont val="標楷體"/>
        <family val="4"/>
        <charset val="136"/>
      </rPr>
      <t>輻射及電子醫學設備製造業</t>
    </r>
  </si>
  <si>
    <r>
      <rPr>
        <sz val="14"/>
        <color theme="1"/>
        <rFont val="標楷體"/>
        <family val="4"/>
        <charset val="136"/>
      </rPr>
      <t>光學儀器及設備製造業</t>
    </r>
  </si>
  <si>
    <r>
      <rPr>
        <sz val="14"/>
        <color theme="1"/>
        <rFont val="標楷體"/>
        <family val="4"/>
        <charset val="136"/>
      </rPr>
      <t>照相機製造業</t>
    </r>
  </si>
  <si>
    <r>
      <rPr>
        <sz val="14"/>
        <color theme="1"/>
        <rFont val="標楷體"/>
        <family val="4"/>
        <charset val="136"/>
      </rPr>
      <t>其他光學儀器及設備製造業</t>
    </r>
  </si>
  <si>
    <r>
      <rPr>
        <sz val="14"/>
        <color theme="1"/>
        <rFont val="標楷體"/>
        <family val="4"/>
        <charset val="136"/>
      </rPr>
      <t>電力設備及配備製造業</t>
    </r>
  </si>
  <si>
    <r>
      <rPr>
        <sz val="14"/>
        <color theme="1"/>
        <rFont val="標楷體"/>
        <family val="4"/>
        <charset val="136"/>
      </rPr>
      <t>發電、輸電及配電機械製造業</t>
    </r>
  </si>
  <si>
    <r>
      <rPr>
        <sz val="14"/>
        <color theme="1"/>
        <rFont val="標楷體"/>
        <family val="4"/>
        <charset val="136"/>
      </rPr>
      <t>電池製造業</t>
    </r>
  </si>
  <si>
    <r>
      <rPr>
        <sz val="14"/>
        <color theme="1"/>
        <rFont val="標楷體"/>
        <family val="4"/>
        <charset val="136"/>
      </rPr>
      <t>電線及配線器材製造業</t>
    </r>
  </si>
  <si>
    <r>
      <rPr>
        <sz val="14"/>
        <color theme="1"/>
        <rFont val="標楷體"/>
        <family val="4"/>
        <charset val="136"/>
      </rPr>
      <t>電線及電纜製造業</t>
    </r>
  </si>
  <si>
    <r>
      <rPr>
        <sz val="14"/>
        <color theme="1"/>
        <rFont val="標楷體"/>
        <family val="4"/>
        <charset val="136"/>
      </rPr>
      <t>配線器材製造業</t>
    </r>
  </si>
  <si>
    <r>
      <rPr>
        <sz val="14"/>
        <color theme="1"/>
        <rFont val="標楷體"/>
        <family val="4"/>
        <charset val="136"/>
      </rPr>
      <t>照明設備及配備製造業</t>
    </r>
  </si>
  <si>
    <r>
      <rPr>
        <sz val="14"/>
        <color theme="1"/>
        <rFont val="標楷體"/>
        <family val="4"/>
        <charset val="136"/>
      </rPr>
      <t>電燈泡及燈管製造業</t>
    </r>
  </si>
  <si>
    <r>
      <rPr>
        <sz val="14"/>
        <color theme="1"/>
        <rFont val="標楷體"/>
        <family val="4"/>
        <charset val="136"/>
      </rPr>
      <t>照明器具製造業</t>
    </r>
  </si>
  <si>
    <r>
      <rPr>
        <sz val="14"/>
        <color theme="1"/>
        <rFont val="標楷體"/>
        <family val="4"/>
        <charset val="136"/>
      </rPr>
      <t>家用電器製造業</t>
    </r>
  </si>
  <si>
    <r>
      <rPr>
        <sz val="14"/>
        <color theme="1"/>
        <rFont val="標楷體"/>
        <family val="4"/>
        <charset val="136"/>
      </rPr>
      <t>家用空調器具製造業</t>
    </r>
  </si>
  <si>
    <r>
      <rPr>
        <sz val="14"/>
        <color theme="1"/>
        <rFont val="標楷體"/>
        <family val="4"/>
        <charset val="136"/>
      </rPr>
      <t>其他家用電器製造業</t>
    </r>
  </si>
  <si>
    <r>
      <rPr>
        <sz val="14"/>
        <color theme="1"/>
        <rFont val="標楷體"/>
        <family val="4"/>
        <charset val="136"/>
      </rPr>
      <t>其他電力設備及配備製造業</t>
    </r>
  </si>
  <si>
    <r>
      <rPr>
        <sz val="14"/>
        <color theme="1"/>
        <rFont val="標楷體"/>
        <family val="4"/>
        <charset val="136"/>
      </rPr>
      <t>機械設備製造業</t>
    </r>
  </si>
  <si>
    <r>
      <rPr>
        <sz val="14"/>
        <color theme="1"/>
        <rFont val="標楷體"/>
        <family val="4"/>
        <charset val="136"/>
      </rPr>
      <t>金屬加工用機械設備製造業</t>
    </r>
  </si>
  <si>
    <r>
      <rPr>
        <sz val="14"/>
        <color theme="1"/>
        <rFont val="標楷體"/>
        <family val="4"/>
        <charset val="136"/>
      </rPr>
      <t>冶金機械製造業</t>
    </r>
  </si>
  <si>
    <r>
      <rPr>
        <sz val="14"/>
        <color theme="1"/>
        <rFont val="標楷體"/>
        <family val="4"/>
        <charset val="136"/>
      </rPr>
      <t>金屬切削工具機製造業</t>
    </r>
  </si>
  <si>
    <r>
      <rPr>
        <sz val="14"/>
        <color theme="1"/>
        <rFont val="標楷體"/>
        <family val="4"/>
        <charset val="136"/>
      </rPr>
      <t>其他金屬加工用機械設備製造業</t>
    </r>
  </si>
  <si>
    <r>
      <rPr>
        <sz val="14"/>
        <color theme="1"/>
        <rFont val="標楷體"/>
        <family val="4"/>
        <charset val="136"/>
      </rPr>
      <t>其他專用機械設備製造業</t>
    </r>
  </si>
  <si>
    <r>
      <rPr>
        <sz val="14"/>
        <color theme="1"/>
        <rFont val="標楷體"/>
        <family val="4"/>
        <charset val="136"/>
      </rPr>
      <t>農用及林用機械設備製造業</t>
    </r>
  </si>
  <si>
    <r>
      <rPr>
        <sz val="14"/>
        <color theme="1"/>
        <rFont val="標楷體"/>
        <family val="4"/>
        <charset val="136"/>
      </rPr>
      <t>採礦及營造用機械設備製造業</t>
    </r>
  </si>
  <si>
    <r>
      <rPr>
        <sz val="14"/>
        <color theme="1"/>
        <rFont val="標楷體"/>
        <family val="4"/>
        <charset val="136"/>
      </rPr>
      <t>食品、飲料及菸草製作用機械設備製造業</t>
    </r>
  </si>
  <si>
    <r>
      <rPr>
        <sz val="14"/>
        <color theme="1"/>
        <rFont val="標楷體"/>
        <family val="4"/>
        <charset val="136"/>
      </rPr>
      <t>紡織、成衣及皮革生產用機械設備製造業</t>
    </r>
  </si>
  <si>
    <r>
      <rPr>
        <sz val="14"/>
        <color theme="1"/>
        <rFont val="標楷體"/>
        <family val="4"/>
        <charset val="136"/>
      </rPr>
      <t>木工機械設備製造業</t>
    </r>
  </si>
  <si>
    <r>
      <rPr>
        <sz val="14"/>
        <color theme="1"/>
        <rFont val="標楷體"/>
        <family val="4"/>
        <charset val="136"/>
      </rPr>
      <t>化工機械設備製造業</t>
    </r>
  </si>
  <si>
    <r>
      <rPr>
        <sz val="14"/>
        <color theme="1"/>
        <rFont val="標楷體"/>
        <family val="4"/>
        <charset val="136"/>
      </rPr>
      <t>橡膠及塑膠加工用機械設備製造業</t>
    </r>
  </si>
  <si>
    <r>
      <rPr>
        <sz val="14"/>
        <color theme="1"/>
        <rFont val="標楷體"/>
        <family val="4"/>
        <charset val="136"/>
      </rPr>
      <t>電子及半導體生產用機械設備製造業</t>
    </r>
  </si>
  <si>
    <r>
      <rPr>
        <sz val="14"/>
        <color theme="1"/>
        <rFont val="標楷體"/>
        <family val="4"/>
        <charset val="136"/>
      </rPr>
      <t>未分類其他專用機械設備製造業</t>
    </r>
  </si>
  <si>
    <r>
      <rPr>
        <sz val="14"/>
        <color theme="1"/>
        <rFont val="標楷體"/>
        <family val="4"/>
        <charset val="136"/>
      </rPr>
      <t>通用機械設備製造業</t>
    </r>
  </si>
  <si>
    <r>
      <rPr>
        <sz val="14"/>
        <color theme="1"/>
        <rFont val="標楷體"/>
        <family val="4"/>
        <charset val="136"/>
      </rPr>
      <t>原動機製造業</t>
    </r>
  </si>
  <si>
    <r>
      <rPr>
        <sz val="14"/>
        <color theme="1"/>
        <rFont val="標楷體"/>
        <family val="4"/>
        <charset val="136"/>
      </rPr>
      <t>流體傳動設備製造業</t>
    </r>
  </si>
  <si>
    <r>
      <rPr>
        <sz val="14"/>
        <color theme="1"/>
        <rFont val="標楷體"/>
        <family val="4"/>
        <charset val="136"/>
      </rPr>
      <t>泵、壓縮機、活栓及活閥製造業</t>
    </r>
  </si>
  <si>
    <r>
      <rPr>
        <sz val="14"/>
        <color theme="1"/>
        <rFont val="標楷體"/>
        <family val="4"/>
        <charset val="136"/>
      </rPr>
      <t>機械傳動設備製造業</t>
    </r>
  </si>
  <si>
    <r>
      <rPr>
        <sz val="14"/>
        <color theme="1"/>
        <rFont val="標楷體"/>
        <family val="4"/>
        <charset val="136"/>
      </rPr>
      <t>輸送機械設備製造業</t>
    </r>
  </si>
  <si>
    <r>
      <rPr>
        <sz val="14"/>
        <color theme="1"/>
        <rFont val="標楷體"/>
        <family val="4"/>
        <charset val="136"/>
      </rPr>
      <t>事務機械設備製造業</t>
    </r>
  </si>
  <si>
    <r>
      <rPr>
        <sz val="14"/>
        <color theme="1"/>
        <rFont val="標楷體"/>
        <family val="4"/>
        <charset val="136"/>
      </rPr>
      <t>污染防治設備製造業</t>
    </r>
  </si>
  <si>
    <r>
      <rPr>
        <sz val="14"/>
        <color theme="1"/>
        <rFont val="標楷體"/>
        <family val="4"/>
        <charset val="136"/>
      </rPr>
      <t>動力手工具製造業</t>
    </r>
  </si>
  <si>
    <r>
      <rPr>
        <sz val="14"/>
        <color theme="1"/>
        <rFont val="標楷體"/>
        <family val="4"/>
        <charset val="136"/>
      </rPr>
      <t>其他通用機械設備製造業</t>
    </r>
  </si>
  <si>
    <r>
      <rPr>
        <sz val="14"/>
        <color theme="1"/>
        <rFont val="標楷體"/>
        <family val="4"/>
        <charset val="136"/>
      </rPr>
      <t>汽車及其零件製造業</t>
    </r>
  </si>
  <si>
    <r>
      <rPr>
        <sz val="14"/>
        <color theme="1"/>
        <rFont val="標楷體"/>
        <family val="4"/>
        <charset val="136"/>
      </rPr>
      <t>汽車製造業</t>
    </r>
  </si>
  <si>
    <r>
      <rPr>
        <sz val="14"/>
        <color theme="1"/>
        <rFont val="標楷體"/>
        <family val="4"/>
        <charset val="136"/>
      </rPr>
      <t>車體製造業</t>
    </r>
  </si>
  <si>
    <r>
      <rPr>
        <sz val="14"/>
        <color theme="1"/>
        <rFont val="標楷體"/>
        <family val="4"/>
        <charset val="136"/>
      </rPr>
      <t>汽車零件製造業</t>
    </r>
  </si>
  <si>
    <r>
      <rPr>
        <sz val="14"/>
        <color theme="1"/>
        <rFont val="標楷體"/>
        <family val="4"/>
        <charset val="136"/>
      </rPr>
      <t>其他運輸工具及其零件製造業</t>
    </r>
  </si>
  <si>
    <r>
      <rPr>
        <sz val="14"/>
        <color theme="1"/>
        <rFont val="標楷體"/>
        <family val="4"/>
        <charset val="136"/>
      </rPr>
      <t>船舶及浮動設施製造業</t>
    </r>
  </si>
  <si>
    <r>
      <rPr>
        <sz val="14"/>
        <color theme="1"/>
        <rFont val="標楷體"/>
        <family val="4"/>
        <charset val="136"/>
      </rPr>
      <t>機車及其零件製造業</t>
    </r>
  </si>
  <si>
    <r>
      <rPr>
        <sz val="14"/>
        <color theme="1"/>
        <rFont val="標楷體"/>
        <family val="4"/>
        <charset val="136"/>
      </rPr>
      <t>機車製造業</t>
    </r>
  </si>
  <si>
    <r>
      <rPr>
        <sz val="14"/>
        <color theme="1"/>
        <rFont val="標楷體"/>
        <family val="4"/>
        <charset val="136"/>
      </rPr>
      <t>機車零件製造業</t>
    </r>
  </si>
  <si>
    <r>
      <rPr>
        <sz val="14"/>
        <color theme="1"/>
        <rFont val="標楷體"/>
        <family val="4"/>
        <charset val="136"/>
      </rPr>
      <t>自行車及其零件製造業</t>
    </r>
  </si>
  <si>
    <r>
      <rPr>
        <sz val="14"/>
        <color theme="1"/>
        <rFont val="標楷體"/>
        <family val="4"/>
        <charset val="136"/>
      </rPr>
      <t>自行車製造業</t>
    </r>
  </si>
  <si>
    <r>
      <rPr>
        <sz val="14"/>
        <color theme="1"/>
        <rFont val="標楷體"/>
        <family val="4"/>
        <charset val="136"/>
      </rPr>
      <t>自行車零件製造業</t>
    </r>
  </si>
  <si>
    <r>
      <rPr>
        <sz val="14"/>
        <color theme="1"/>
        <rFont val="標楷體"/>
        <family val="4"/>
        <charset val="136"/>
      </rPr>
      <t>未分類其他運輸工具及其零件製造業</t>
    </r>
  </si>
  <si>
    <r>
      <rPr>
        <sz val="14"/>
        <color theme="1"/>
        <rFont val="標楷體"/>
        <family val="4"/>
        <charset val="136"/>
      </rPr>
      <t>家具製造業</t>
    </r>
  </si>
  <si>
    <r>
      <rPr>
        <sz val="14"/>
        <color theme="1"/>
        <rFont val="標楷體"/>
        <family val="4"/>
        <charset val="136"/>
      </rPr>
      <t>非金屬家具製造業</t>
    </r>
  </si>
  <si>
    <r>
      <rPr>
        <sz val="14"/>
        <color theme="1"/>
        <rFont val="標楷體"/>
        <family val="4"/>
        <charset val="136"/>
      </rPr>
      <t>木製家具製造業</t>
    </r>
  </si>
  <si>
    <r>
      <rPr>
        <sz val="14"/>
        <color theme="1"/>
        <rFont val="標楷體"/>
        <family val="4"/>
        <charset val="136"/>
      </rPr>
      <t>其他非金屬家具製造業</t>
    </r>
  </si>
  <si>
    <r>
      <rPr>
        <sz val="14"/>
        <color theme="1"/>
        <rFont val="標楷體"/>
        <family val="4"/>
        <charset val="136"/>
      </rPr>
      <t>金屬家具製造業</t>
    </r>
  </si>
  <si>
    <r>
      <rPr>
        <sz val="14"/>
        <color theme="1"/>
        <rFont val="標楷體"/>
        <family val="4"/>
        <charset val="136"/>
      </rPr>
      <t>其他製造業</t>
    </r>
  </si>
  <si>
    <r>
      <rPr>
        <sz val="14"/>
        <color theme="1"/>
        <rFont val="標楷體"/>
        <family val="4"/>
        <charset val="136"/>
      </rPr>
      <t>育樂用品製造業</t>
    </r>
  </si>
  <si>
    <r>
      <rPr>
        <sz val="14"/>
        <color theme="1"/>
        <rFont val="標楷體"/>
        <family val="4"/>
        <charset val="136"/>
      </rPr>
      <t>體育用品製造業</t>
    </r>
  </si>
  <si>
    <r>
      <rPr>
        <sz val="14"/>
        <color theme="1"/>
        <rFont val="標楷體"/>
        <family val="4"/>
        <charset val="136"/>
      </rPr>
      <t>玩具及遊戲機製造業</t>
    </r>
  </si>
  <si>
    <r>
      <rPr>
        <sz val="14"/>
        <color theme="1"/>
        <rFont val="標楷體"/>
        <family val="4"/>
        <charset val="136"/>
      </rPr>
      <t>樂器製造業</t>
    </r>
  </si>
  <si>
    <r>
      <rPr>
        <sz val="14"/>
        <color theme="1"/>
        <rFont val="標楷體"/>
        <family val="4"/>
        <charset val="136"/>
      </rPr>
      <t>文具製造業</t>
    </r>
  </si>
  <si>
    <r>
      <rPr>
        <sz val="14"/>
        <color theme="1"/>
        <rFont val="標楷體"/>
        <family val="4"/>
        <charset val="136"/>
      </rPr>
      <t>醫療器材及用品製造業</t>
    </r>
  </si>
  <si>
    <r>
      <rPr>
        <sz val="14"/>
        <color theme="1"/>
        <rFont val="標楷體"/>
        <family val="4"/>
        <charset val="136"/>
      </rPr>
      <t>眼鏡製造業</t>
    </r>
  </si>
  <si>
    <r>
      <rPr>
        <sz val="14"/>
        <color theme="1"/>
        <rFont val="標楷體"/>
        <family val="4"/>
        <charset val="136"/>
      </rPr>
      <t>其他醫療器材及用品製造業</t>
    </r>
  </si>
  <si>
    <r>
      <rPr>
        <sz val="14"/>
        <color theme="1"/>
        <rFont val="標楷體"/>
        <family val="4"/>
        <charset val="136"/>
      </rPr>
      <t>未分類其他製造業</t>
    </r>
  </si>
  <si>
    <r>
      <rPr>
        <sz val="14"/>
        <color theme="1"/>
        <rFont val="標楷體"/>
        <family val="4"/>
        <charset val="136"/>
      </rPr>
      <t>珠寶及金工製品製造業</t>
    </r>
  </si>
  <si>
    <r>
      <rPr>
        <sz val="14"/>
        <color theme="1"/>
        <rFont val="標楷體"/>
        <family val="4"/>
        <charset val="136"/>
      </rPr>
      <t>拉鍊及鈕扣製造業</t>
    </r>
  </si>
  <si>
    <r>
      <rPr>
        <sz val="14"/>
        <color theme="1"/>
        <rFont val="標楷體"/>
        <family val="4"/>
        <charset val="136"/>
      </rPr>
      <t>其他未分類製造業</t>
    </r>
  </si>
  <si>
    <r>
      <rPr>
        <sz val="14"/>
        <color theme="1"/>
        <rFont val="標楷體"/>
        <family val="4"/>
        <charset val="136"/>
      </rPr>
      <t>產業用機械設備維修及安裝業</t>
    </r>
  </si>
  <si>
    <t>製造業四位碼</t>
    <phoneticPr fontId="2" type="noConversion"/>
  </si>
  <si>
    <t>能源消耗佐證單據(電費單、天然氣繳費單、加油單等)</t>
    <phoneticPr fontId="2" type="noConversion"/>
  </si>
  <si>
    <t>水費單、抄表紀錄等</t>
    <phoneticPr fontId="2" type="noConversion"/>
  </si>
  <si>
    <t>產量、產能統計佐證資料(生產月報等)</t>
    <phoneticPr fontId="2" type="noConversion"/>
  </si>
  <si>
    <t>空氣污染物檢驗報告(各排放源(煙囪)均須提供，請準備基準年、申請年2個年份)</t>
    <phoneticPr fontId="2" type="noConversion"/>
  </si>
  <si>
    <t>水質檢驗報告(各排放源(放流口)均須提供，請準備基準年、申請年2個年份)</t>
    <phoneticPr fontId="2" type="noConversion"/>
  </si>
  <si>
    <t>所處產業園區</t>
    <phoneticPr fontId="2" type="noConversion"/>
  </si>
  <si>
    <t>產業園區</t>
    <phoneticPr fontId="2" type="noConversion"/>
  </si>
  <si>
    <t>南港軟體工業園區</t>
  </si>
  <si>
    <t>北投士林科技園區</t>
    <phoneticPr fontId="2" type="noConversion"/>
  </si>
  <si>
    <t>林口特定區(工二)</t>
  </si>
  <si>
    <t>瑞芳產業園區</t>
  </si>
  <si>
    <t>樹林產業園區</t>
  </si>
  <si>
    <t>新北產業園區</t>
  </si>
  <si>
    <t>土城產業園區</t>
  </si>
  <si>
    <t>台北遠東通訊園區</t>
  </si>
  <si>
    <t>台中產業園區</t>
  </si>
  <si>
    <t>中部科學園區台中園區</t>
  </si>
  <si>
    <t>大甲幼獅產業園區</t>
  </si>
  <si>
    <t>台中港關連產業園區</t>
  </si>
  <si>
    <t>大里產業園區</t>
  </si>
  <si>
    <t>臺中港科技產業園區</t>
  </si>
  <si>
    <t>潭子科技產業園區</t>
  </si>
  <si>
    <t>台中軟體園區</t>
  </si>
  <si>
    <t>中部科學園區后里園區</t>
  </si>
  <si>
    <t>豐洲科技工業園區</t>
  </si>
  <si>
    <t>台中精密機械科技園區</t>
  </si>
  <si>
    <t>台中港自由貿易港區</t>
  </si>
  <si>
    <t>安平產業園區</t>
  </si>
  <si>
    <t>台南產業園區</t>
  </si>
  <si>
    <t>永康產業園區</t>
  </si>
  <si>
    <t>官田產業園區</t>
  </si>
  <si>
    <t>永康科技園區</t>
  </si>
  <si>
    <t>柳營科技工業區</t>
    <phoneticPr fontId="2" type="noConversion"/>
  </si>
  <si>
    <t>新營產業園區</t>
    <phoneticPr fontId="2" type="noConversion"/>
  </si>
  <si>
    <t>南部科學園區台南園區</t>
  </si>
  <si>
    <t>新吉工業區</t>
  </si>
  <si>
    <t>保安工業區</t>
  </si>
  <si>
    <t>麻豆工業區</t>
  </si>
  <si>
    <t>仁德工業區</t>
    <phoneticPr fontId="2" type="noConversion"/>
  </si>
  <si>
    <t>高雄臨海產業園區</t>
    <phoneticPr fontId="2" type="noConversion"/>
  </si>
  <si>
    <t>前鎮科技產業園區</t>
    <phoneticPr fontId="2" type="noConversion"/>
  </si>
  <si>
    <t>楠梓科技產業園區</t>
    <phoneticPr fontId="2" type="noConversion"/>
  </si>
  <si>
    <t>高雄軟體園區</t>
    <phoneticPr fontId="2" type="noConversion"/>
  </si>
  <si>
    <t>成功物流園區</t>
    <phoneticPr fontId="2" type="noConversion"/>
  </si>
  <si>
    <t>臨廣科技產業園區</t>
    <phoneticPr fontId="2" type="noConversion"/>
  </si>
  <si>
    <t>大發產業園區</t>
    <phoneticPr fontId="2" type="noConversion"/>
  </si>
  <si>
    <t>仁武產業園區</t>
    <phoneticPr fontId="2" type="noConversion"/>
  </si>
  <si>
    <t>永安產業園區</t>
    <phoneticPr fontId="2" type="noConversion"/>
  </si>
  <si>
    <t>鳳山產業園區</t>
    <phoneticPr fontId="2" type="noConversion"/>
  </si>
  <si>
    <t>林園產業園區</t>
    <phoneticPr fontId="2" type="noConversion"/>
  </si>
  <si>
    <t>大社產業園區</t>
    <phoneticPr fontId="2" type="noConversion"/>
  </si>
  <si>
    <t>南部科學園區高雄園區</t>
    <phoneticPr fontId="2" type="noConversion"/>
  </si>
  <si>
    <t>岡山本州工業區</t>
    <phoneticPr fontId="2" type="noConversion"/>
  </si>
  <si>
    <t>高雄港自由貿易港區</t>
    <phoneticPr fontId="2" type="noConversion"/>
  </si>
  <si>
    <t>高雄市和發產業園區</t>
    <phoneticPr fontId="2" type="noConversion"/>
  </si>
  <si>
    <t>大武崙產業園區</t>
    <phoneticPr fontId="2" type="noConversion"/>
  </si>
  <si>
    <t>六堵科技園區</t>
    <phoneticPr fontId="2" type="noConversion"/>
  </si>
  <si>
    <t>基隆港自由貿易港區</t>
    <phoneticPr fontId="2" type="noConversion"/>
  </si>
  <si>
    <t>大園產業園區</t>
    <phoneticPr fontId="2" type="noConversion"/>
  </si>
  <si>
    <t>林口特定區(工三)</t>
    <phoneticPr fontId="2" type="noConversion"/>
  </si>
  <si>
    <t>桃園幼獅產業園區</t>
    <phoneticPr fontId="2" type="noConversion"/>
  </si>
  <si>
    <t>龜山產業園區</t>
    <phoneticPr fontId="2" type="noConversion"/>
  </si>
  <si>
    <t>平鎮產業園區</t>
    <phoneticPr fontId="2" type="noConversion"/>
  </si>
  <si>
    <t>中壢產業園區</t>
    <phoneticPr fontId="2" type="noConversion"/>
  </si>
  <si>
    <t>觀音產業園區</t>
    <phoneticPr fontId="2" type="noConversion"/>
  </si>
  <si>
    <t>桃園環保科技園區</t>
    <phoneticPr fontId="2" type="noConversion"/>
  </si>
  <si>
    <t>桃園科技工業園區</t>
    <phoneticPr fontId="2" type="noConversion"/>
  </si>
  <si>
    <t>大潭濱海特定工業區</t>
    <phoneticPr fontId="2" type="noConversion"/>
  </si>
  <si>
    <t>新竹科學園區龍潭園區</t>
    <phoneticPr fontId="2" type="noConversion"/>
  </si>
  <si>
    <t>龍潭渴望園區</t>
    <phoneticPr fontId="2" type="noConversion"/>
  </si>
  <si>
    <t>烏樹林工業區</t>
    <phoneticPr fontId="2" type="noConversion"/>
  </si>
  <si>
    <t>遠雄自由貿易港區</t>
    <phoneticPr fontId="2" type="noConversion"/>
  </si>
  <si>
    <t>海湖坑口工業區</t>
    <phoneticPr fontId="2" type="noConversion"/>
  </si>
  <si>
    <t>新屋永安工業用地</t>
    <phoneticPr fontId="2" type="noConversion"/>
  </si>
  <si>
    <t>幼獅擴大工業用地</t>
    <phoneticPr fontId="2" type="noConversion"/>
  </si>
  <si>
    <t>龍潭工業園區</t>
    <phoneticPr fontId="2" type="noConversion"/>
  </si>
  <si>
    <t>大洋工業區</t>
    <phoneticPr fontId="2" type="noConversion"/>
  </si>
  <si>
    <t>日禕紡織報編工業區</t>
    <phoneticPr fontId="2" type="noConversion"/>
  </si>
  <si>
    <t>東和鋼鐵報編工業區</t>
    <phoneticPr fontId="2" type="noConversion"/>
  </si>
  <si>
    <t>美超微科技園區</t>
    <phoneticPr fontId="2" type="noConversion"/>
  </si>
  <si>
    <t>太平洋電線電纜公司楊梅廠</t>
    <phoneticPr fontId="2" type="noConversion"/>
  </si>
  <si>
    <t>新竹科學園區</t>
    <phoneticPr fontId="2" type="noConversion"/>
  </si>
  <si>
    <t>新竹產業園區</t>
    <phoneticPr fontId="2" type="noConversion"/>
  </si>
  <si>
    <t>鳳山工業區</t>
    <phoneticPr fontId="2" type="noConversion"/>
  </si>
  <si>
    <t>新竹科學園區竹南園區</t>
    <phoneticPr fontId="2" type="noConversion"/>
  </si>
  <si>
    <t>竹南產業園區</t>
    <phoneticPr fontId="2" type="noConversion"/>
  </si>
  <si>
    <t>銅鑼產業園區</t>
    <phoneticPr fontId="2" type="noConversion"/>
  </si>
  <si>
    <t>頭份產業園區</t>
    <phoneticPr fontId="46" type="noConversion"/>
  </si>
  <si>
    <t>新竹科學園區銅鑼園區</t>
    <phoneticPr fontId="46" type="noConversion"/>
  </si>
  <si>
    <t>廣源科技園區</t>
    <phoneticPr fontId="46" type="noConversion"/>
  </si>
  <si>
    <t>三義工業區</t>
    <phoneticPr fontId="46" type="noConversion"/>
  </si>
  <si>
    <t>田中產業園區</t>
    <phoneticPr fontId="46" type="noConversion"/>
  </si>
  <si>
    <t>芳苑產業園區</t>
    <phoneticPr fontId="46" type="noConversion"/>
  </si>
  <si>
    <t>埤頭產業園區</t>
    <phoneticPr fontId="46" type="noConversion"/>
  </si>
  <si>
    <t>福興產業園區</t>
    <phoneticPr fontId="46" type="noConversion"/>
  </si>
  <si>
    <t>全興產業園區</t>
    <phoneticPr fontId="46" type="noConversion"/>
  </si>
  <si>
    <t>彰濱產業園區(線西區)</t>
    <phoneticPr fontId="46" type="noConversion"/>
  </si>
  <si>
    <t>彰濱產業園區(鹿港區)</t>
    <phoneticPr fontId="46" type="noConversion"/>
  </si>
  <si>
    <t>社頭織襪產業園區</t>
    <phoneticPr fontId="46" type="noConversion"/>
  </si>
  <si>
    <t>南崗產業園區</t>
    <phoneticPr fontId="46" type="noConversion"/>
  </si>
  <si>
    <t>竹山產業園區</t>
    <phoneticPr fontId="46" type="noConversion"/>
  </si>
  <si>
    <t>新竹科學園區中興園區</t>
    <phoneticPr fontId="46" type="noConversion"/>
  </si>
  <si>
    <t>元長產業園區</t>
    <phoneticPr fontId="46" type="noConversion"/>
  </si>
  <si>
    <t>豐田產業園區</t>
    <phoneticPr fontId="46" type="noConversion"/>
  </si>
  <si>
    <t>斗六產業園區</t>
    <phoneticPr fontId="46" type="noConversion"/>
  </si>
  <si>
    <t>雲林產業園區</t>
    <phoneticPr fontId="46" type="noConversion"/>
  </si>
  <si>
    <t>中部科學園區虎尾園區</t>
    <phoneticPr fontId="46" type="noConversion"/>
  </si>
  <si>
    <t>雲林離島式基礎產業園區</t>
    <phoneticPr fontId="46" type="noConversion"/>
  </si>
  <si>
    <t>民雄產業園區</t>
    <phoneticPr fontId="46" type="noConversion"/>
  </si>
  <si>
    <t>義竹產業園區</t>
    <phoneticPr fontId="46" type="noConversion"/>
  </si>
  <si>
    <t>朴子產業園區</t>
    <phoneticPr fontId="46" type="noConversion"/>
  </si>
  <si>
    <t>頭橋產業園區</t>
    <phoneticPr fontId="46" type="noConversion"/>
  </si>
  <si>
    <t>嘉太產業園區</t>
    <phoneticPr fontId="46" type="noConversion"/>
  </si>
  <si>
    <t>大埔美精密機械園區一期</t>
    <phoneticPr fontId="46" type="noConversion"/>
  </si>
  <si>
    <t>大埔美精密機械園區二期</t>
    <phoneticPr fontId="46" type="noConversion"/>
  </si>
  <si>
    <t>馬稠後產業園區</t>
    <phoneticPr fontId="46" type="noConversion"/>
  </si>
  <si>
    <t>新港工業區</t>
    <phoneticPr fontId="46" type="noConversion"/>
  </si>
  <si>
    <t>屏南產業園區</t>
    <phoneticPr fontId="2" type="noConversion"/>
  </si>
  <si>
    <t>內埔產業園區</t>
    <phoneticPr fontId="46" type="noConversion"/>
  </si>
  <si>
    <t>屏東產業園區</t>
    <phoneticPr fontId="46" type="noConversion"/>
  </si>
  <si>
    <t>屏東科技產業園區</t>
    <phoneticPr fontId="46" type="noConversion"/>
  </si>
  <si>
    <t>屏東農業科技園區</t>
    <phoneticPr fontId="46" type="noConversion"/>
  </si>
  <si>
    <t>屏東汽車專業區</t>
    <phoneticPr fontId="46" type="noConversion"/>
  </si>
  <si>
    <t>龍德產業園區</t>
    <phoneticPr fontId="46" type="noConversion"/>
  </si>
  <si>
    <t>利澤產業園區</t>
    <phoneticPr fontId="46" type="noConversion"/>
  </si>
  <si>
    <t>新竹科學園區宜蘭園區</t>
    <phoneticPr fontId="46" type="noConversion"/>
  </si>
  <si>
    <t>蘇澳港自由貿易港區</t>
    <phoneticPr fontId="46" type="noConversion"/>
  </si>
  <si>
    <t>光華產業園區</t>
    <phoneticPr fontId="46" type="noConversion"/>
  </si>
  <si>
    <t>和平產業園區</t>
    <phoneticPr fontId="46" type="noConversion"/>
  </si>
  <si>
    <t>美崙產業園區</t>
    <phoneticPr fontId="46" type="noConversion"/>
  </si>
  <si>
    <t>豐樂產業園區</t>
    <phoneticPr fontId="46" type="noConversion"/>
  </si>
  <si>
    <r>
      <t xml:space="preserve">排放水質檢測項目
</t>
    </r>
    <r>
      <rPr>
        <sz val="8"/>
        <rFont val="標楷體"/>
        <family val="4"/>
        <charset val="136"/>
      </rPr>
      <t>(排放源欄位不足請自行新增)</t>
    </r>
    <phoneticPr fontId="2" type="noConversion"/>
  </si>
  <si>
    <r>
      <rPr>
        <sz val="12"/>
        <rFont val="標楷體"/>
        <family val="4"/>
        <charset val="136"/>
      </rPr>
      <t xml:space="preserve">水溫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</si>
  <si>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酸鹼值
</t>
    </r>
    <r>
      <rPr>
        <sz val="12"/>
        <rFont val="Times New Roman"/>
        <family val="1"/>
      </rPr>
      <t>(pH)</t>
    </r>
    <phoneticPr fontId="2" type="noConversion"/>
  </si>
  <si>
    <r>
      <rPr>
        <sz val="12"/>
        <rFont val="標楷體"/>
        <family val="4"/>
        <charset val="136"/>
      </rPr>
      <t xml:space="preserve">生化需氧量
</t>
    </r>
    <r>
      <rPr>
        <sz val="12"/>
        <rFont val="Times New Roman"/>
        <family val="1"/>
      </rPr>
      <t>(mg/L)</t>
    </r>
    <phoneticPr fontId="2" type="noConversion"/>
  </si>
  <si>
    <r>
      <rPr>
        <sz val="12"/>
        <rFont val="標楷體"/>
        <family val="4"/>
        <charset val="136"/>
      </rPr>
      <t xml:space="preserve">化學需氧量
</t>
    </r>
    <r>
      <rPr>
        <sz val="12"/>
        <rFont val="Times New Roman"/>
        <family val="1"/>
      </rPr>
      <t>(mg/L)</t>
    </r>
    <phoneticPr fontId="2" type="noConversion"/>
  </si>
  <si>
    <r>
      <rPr>
        <sz val="12"/>
        <rFont val="標楷體"/>
        <family val="4"/>
        <charset val="136"/>
      </rPr>
      <t>懸浮固體</t>
    </r>
    <r>
      <rPr>
        <sz val="12"/>
        <rFont val="Times New Roman"/>
        <family val="1"/>
      </rPr>
      <t xml:space="preserve">
(mg/L)</t>
    </r>
    <phoneticPr fontId="2" type="noConversion"/>
  </si>
  <si>
    <r>
      <rPr>
        <sz val="12"/>
        <rFont val="標楷體"/>
        <family val="4"/>
        <charset val="136"/>
      </rPr>
      <t xml:space="preserve">導電度
</t>
    </r>
    <r>
      <rPr>
        <sz val="12"/>
        <rFont val="Times New Roman"/>
        <family val="1"/>
      </rPr>
      <t>(mS/cm)</t>
    </r>
    <phoneticPr fontId="2" type="noConversion"/>
  </si>
  <si>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 xml:space="preserve">1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若有其他請自行增改</t>
    </r>
    <r>
      <rPr>
        <sz val="8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</si>
  <si>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 xml:space="preserve">2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若有其他請自行增改</t>
    </r>
    <r>
      <rPr>
        <sz val="8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</si>
  <si>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 xml:space="preserve">3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若有其他請自行增改</t>
    </r>
    <r>
      <rPr>
        <sz val="8"/>
        <rFont val="Times New Roman"/>
        <family val="1"/>
      </rPr>
      <t>)</t>
    </r>
    <phoneticPr fontId="2" type="noConversion"/>
  </si>
  <si>
    <t>編號</t>
    <phoneticPr fontId="2" type="noConversion"/>
  </si>
  <si>
    <t>排放源名稱</t>
    <phoneticPr fontId="2" type="noConversion"/>
  </si>
  <si>
    <t>年度</t>
    <phoneticPr fontId="2" type="noConversion"/>
  </si>
  <si>
    <r>
      <rPr>
        <sz val="12"/>
        <rFont val="標楷體"/>
        <family val="4"/>
        <charset val="136"/>
      </rPr>
      <t>固定排放源</t>
    </r>
    <r>
      <rPr>
        <sz val="12"/>
        <rFont val="Times New Roman"/>
        <family val="1"/>
      </rPr>
      <t>1</t>
    </r>
    <phoneticPr fontId="2" type="noConversion"/>
  </si>
  <si>
    <r>
      <rPr>
        <sz val="12"/>
        <rFont val="標楷體"/>
        <family val="4"/>
        <charset val="136"/>
      </rPr>
      <t xml:space="preserve">基準年數值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特定行業不需填寫</t>
    </r>
    <r>
      <rPr>
        <sz val="8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</si>
  <si>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申請年數值</t>
    </r>
    <phoneticPr fontId="2" type="noConversion"/>
  </si>
  <si>
    <r>
      <rPr>
        <sz val="12"/>
        <rFont val="標楷體"/>
        <family val="4"/>
        <charset val="136"/>
      </rPr>
      <t>固定排放源</t>
    </r>
    <r>
      <rPr>
        <sz val="12"/>
        <rFont val="Times New Roman"/>
        <family val="1"/>
      </rPr>
      <t>2</t>
    </r>
    <phoneticPr fontId="2" type="noConversion"/>
  </si>
  <si>
    <r>
      <rPr>
        <sz val="12"/>
        <rFont val="標楷體"/>
        <family val="4"/>
        <charset val="136"/>
      </rPr>
      <t>固定排放源</t>
    </r>
    <r>
      <rPr>
        <sz val="12"/>
        <rFont val="Times New Roman"/>
        <family val="1"/>
      </rPr>
      <t>3</t>
    </r>
    <phoneticPr fontId="2" type="noConversion"/>
  </si>
  <si>
    <r>
      <rPr>
        <sz val="12"/>
        <rFont val="標楷體"/>
        <family val="4"/>
        <charset val="136"/>
      </rPr>
      <t>固定排放源</t>
    </r>
    <r>
      <rPr>
        <sz val="12"/>
        <rFont val="Times New Roman"/>
        <family val="1"/>
      </rPr>
      <t>4</t>
    </r>
    <phoneticPr fontId="2" type="noConversion"/>
  </si>
  <si>
    <r>
      <rPr>
        <sz val="12"/>
        <rFont val="標楷體"/>
        <family val="4"/>
        <charset val="136"/>
      </rPr>
      <t>固定排放源</t>
    </r>
    <r>
      <rPr>
        <sz val="12"/>
        <rFont val="Times New Roman"/>
        <family val="1"/>
      </rPr>
      <t>5</t>
    </r>
    <phoneticPr fontId="2" type="noConversion"/>
  </si>
  <si>
    <r>
      <rPr>
        <sz val="12"/>
        <rFont val="標楷體"/>
        <family val="4"/>
        <charset val="136"/>
      </rPr>
      <t xml:space="preserve">空污檢測項目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排放源欄位不足請自行新增</t>
    </r>
    <r>
      <rPr>
        <sz val="8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</si>
  <si>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硫氧化物
</t>
    </r>
    <r>
      <rPr>
        <sz val="12"/>
        <rFont val="Times New Roman"/>
        <family val="1"/>
      </rPr>
      <t>(ppm)</t>
    </r>
    <phoneticPr fontId="2" type="noConversion"/>
  </si>
  <si>
    <r>
      <rPr>
        <sz val="12"/>
        <rFont val="標楷體"/>
        <family val="4"/>
        <charset val="136"/>
      </rPr>
      <t xml:space="preserve">氮氧化物
</t>
    </r>
    <r>
      <rPr>
        <sz val="12"/>
        <rFont val="Times New Roman"/>
        <family val="1"/>
      </rPr>
      <t>(ppm)</t>
    </r>
    <phoneticPr fontId="2" type="noConversion"/>
  </si>
  <si>
    <r>
      <rPr>
        <sz val="12"/>
        <rFont val="標楷體"/>
        <family val="4"/>
        <charset val="136"/>
      </rPr>
      <t xml:space="preserve">粒狀污染物
</t>
    </r>
    <r>
      <rPr>
        <sz val="12"/>
        <rFont val="Times New Roman"/>
        <family val="1"/>
      </rPr>
      <t>(mg/Nm^3)</t>
    </r>
    <phoneticPr fontId="2" type="noConversion"/>
  </si>
  <si>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 xml:space="preserve">1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若有其他請自行增改)</t>
    </r>
    <phoneticPr fontId="2" type="noConversion"/>
  </si>
  <si>
    <t>重要數據</t>
    <phoneticPr fontId="2" type="noConversion"/>
  </si>
  <si>
    <t>未曾取得清潔生產證書</t>
    <phoneticPr fontId="2" type="noConversion"/>
  </si>
  <si>
    <t>是，證書有效期間：</t>
    <phoneticPr fontId="2" type="noConversion"/>
  </si>
  <si>
    <t>具備綠建築標章，證書有效期間：</t>
    <phoneticPr fontId="2" type="noConversion"/>
  </si>
  <si>
    <t>Ｏ年Ｏ月Ｏ日～Ｏ年Ｏ月Ｏ日</t>
    <phoneticPr fontId="2" type="noConversion"/>
  </si>
  <si>
    <t>請填行業別：</t>
    <phoneticPr fontId="2" type="noConversion"/>
  </si>
  <si>
    <r>
      <rPr>
        <sz val="8"/>
        <color theme="1"/>
        <rFont val="標楷體"/>
        <family val="4"/>
        <charset val="136"/>
      </rPr>
      <t>Ｏ年Ｏ月Ｏ日～Ｏ年Ｏ月Ｏ日</t>
    </r>
    <phoneticPr fontId="2" type="noConversion"/>
  </si>
  <si>
    <t>※請完成紅色框線內容，其他數據請自行新增。
※各排放源(放流口、排放煙囪)均須填寫，包含基準年、申請年2個年份。
※請填寫年平均數值，若無請填寫"－"。</t>
    <phoneticPr fontId="2" type="noConversion"/>
  </si>
  <si>
    <r>
      <t>申請</t>
    </r>
    <r>
      <rPr>
        <b/>
        <u/>
        <sz val="12"/>
        <rFont val="標楷體"/>
        <family val="4"/>
        <charset val="136"/>
      </rPr>
      <t>綠色工廠</t>
    </r>
    <r>
      <rPr>
        <b/>
        <sz val="12"/>
        <rFont val="標楷體"/>
        <family val="4"/>
        <charset val="136"/>
      </rPr>
      <t xml:space="preserve">標章
</t>
    </r>
    <r>
      <rPr>
        <b/>
        <sz val="10"/>
        <rFont val="標楷體"/>
        <family val="4"/>
        <charset val="136"/>
      </rPr>
      <t>(2選1)</t>
    </r>
    <phoneticPr fontId="2" type="noConversion"/>
  </si>
  <si>
    <r>
      <t>曾經取得清潔生產證書</t>
    </r>
    <r>
      <rPr>
        <b/>
        <sz val="10"/>
        <rFont val="標楷體"/>
        <family val="4"/>
        <charset val="136"/>
      </rPr>
      <t>(2選1)</t>
    </r>
    <phoneticPr fontId="2" type="noConversion"/>
  </si>
  <si>
    <r>
      <t>申請廠區綠環境評估（僅適用：</t>
    </r>
    <r>
      <rPr>
        <b/>
        <u/>
        <sz val="12"/>
        <rFont val="標楷體"/>
        <family val="4"/>
        <charset val="136"/>
      </rPr>
      <t>石化、鋼鐵及水泥產業</t>
    </r>
    <r>
      <rPr>
        <sz val="12"/>
        <rFont val="標楷體"/>
        <family val="4"/>
        <charset val="136"/>
      </rPr>
      <t>）</t>
    </r>
    <phoneticPr fontId="2" type="noConversion"/>
  </si>
  <si>
    <t>原物料領料統計表等佐證資料</t>
    <phoneticPr fontId="2" type="noConversion"/>
  </si>
  <si>
    <r>
      <t>評定方法</t>
    </r>
    <r>
      <rPr>
        <b/>
        <sz val="8"/>
        <rFont val="Times New Roman"/>
        <family val="1"/>
      </rPr>
      <t>(2</t>
    </r>
    <r>
      <rPr>
        <b/>
        <sz val="8"/>
        <rFont val="標楷體"/>
        <family val="4"/>
        <charset val="136"/>
      </rPr>
      <t>選</t>
    </r>
    <r>
      <rPr>
        <b/>
        <sz val="8"/>
        <rFont val="Times New Roman"/>
        <family val="1"/>
      </rPr>
      <t>1)</t>
    </r>
    <phoneticPr fontId="2" type="noConversion"/>
  </si>
  <si>
    <r>
      <t xml:space="preserve">自評表佐證資料
</t>
    </r>
    <r>
      <rPr>
        <b/>
        <sz val="10"/>
        <color rgb="FFFF0000"/>
        <rFont val="標楷體"/>
        <family val="4"/>
        <charset val="136"/>
      </rPr>
      <t>(※請依提出資料勾選)</t>
    </r>
    <phoneticPr fontId="2" type="noConversion"/>
  </si>
  <si>
    <t>經濟部產業發展署
綠色工廠標章及清潔生產評估系統符合性判定申請表</t>
    <phoneticPr fontId="2" type="noConversion"/>
  </si>
  <si>
    <t>工廠全稱(中文)</t>
    <phoneticPr fontId="2" type="noConversion"/>
  </si>
  <si>
    <t>工廠全稱(英文)</t>
    <phoneticPr fontId="2" type="noConversion"/>
  </si>
  <si>
    <t>工廠地址(中文)</t>
    <phoneticPr fontId="2" type="noConversion"/>
  </si>
  <si>
    <t>工廠地址(英文)</t>
    <phoneticPr fontId="2" type="noConversion"/>
  </si>
  <si>
    <r>
      <t xml:space="preserve">工廠負責人
</t>
    </r>
    <r>
      <rPr>
        <b/>
        <sz val="9"/>
        <rFont val="標楷體"/>
        <family val="4"/>
        <charset val="136"/>
      </rPr>
      <t>(工廠登記證所示負責人)</t>
    </r>
    <phoneticPr fontId="2" type="noConversion"/>
  </si>
  <si>
    <t>聯絡人姓名</t>
    <phoneticPr fontId="2" type="noConversion"/>
  </si>
  <si>
    <t>聯絡人部門及職稱</t>
    <phoneticPr fontId="2" type="noConversion"/>
  </si>
  <si>
    <r>
      <t>1.</t>
    </r>
    <r>
      <rPr>
        <sz val="12"/>
        <rFont val="標楷體"/>
        <family val="4"/>
        <charset val="136"/>
      </rPr>
      <t>申請表</t>
    </r>
    <phoneticPr fontId="2" type="noConversion"/>
  </si>
  <si>
    <r>
      <t xml:space="preserve">申請資料
</t>
    </r>
    <r>
      <rPr>
        <b/>
        <sz val="10"/>
        <color rgb="FFFF0000"/>
        <rFont val="標楷體"/>
        <family val="4"/>
        <charset val="136"/>
      </rPr>
      <t>(※資料不全者，恕不受理)</t>
    </r>
    <phoneticPr fontId="2" type="noConversion"/>
  </si>
  <si>
    <t>聯絡電話</t>
    <phoneticPr fontId="2" type="noConversion"/>
  </si>
  <si>
    <r>
      <t>一、基本資料</t>
    </r>
    <r>
      <rPr>
        <b/>
        <sz val="12"/>
        <rFont val="標楷體"/>
        <family val="4"/>
        <charset val="136"/>
      </rPr>
      <t>(含通過後證書資訊)</t>
    </r>
    <phoneticPr fontId="2" type="noConversion"/>
  </si>
  <si>
    <t>https://www.stat.gov.tw/public/Attachment/012221854690WG0X9I.pdf</t>
    <phoneticPr fontId="2" type="noConversion"/>
  </si>
  <si>
    <t>https://www.stat.gov.tw/News_Content.aspx?n=3144&amp;s=90015</t>
    <phoneticPr fontId="2" type="noConversion"/>
  </si>
  <si>
    <t>廢棄物三聯單、清運契約書、清運表或過磅單等</t>
    <phoneticPr fontId="2" type="noConversion"/>
  </si>
  <si>
    <t>工廠照片</t>
    <phoneticPr fontId="2" type="noConversion"/>
  </si>
  <si>
    <t>※請完成紅色框線內容。
※此部分內容將於工廠通過後，更新於「綠色工廠標章資訊網」獲證廠商資訊。
※工廠照片請提供高解析度之照片，並請另附原檔。</t>
    <phoneticPr fontId="2" type="noConversion"/>
  </si>
  <si>
    <r>
      <t xml:space="preserve">備註：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申請資料份數：請將申請表與自評表裝訂成冊，併同工廠登記等其他證明文件，檢送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 xml:space="preserve">份至產業發展署。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建議「自評表佐證資料」皆檢附為佳，以利委員確認自評表資料正確性，如為機敏資料請於現評時提供。</t>
    </r>
    <phoneticPr fontId="2" type="noConversion"/>
  </si>
  <si>
    <r>
      <t>2.</t>
    </r>
    <r>
      <rPr>
        <sz val="12"/>
        <rFont val="標楷體"/>
        <family val="4"/>
        <charset val="136"/>
      </rPr>
      <t>廠商聲明書</t>
    </r>
    <phoneticPr fontId="2" type="noConversion"/>
  </si>
  <si>
    <r>
      <t>3.</t>
    </r>
    <r>
      <rPr>
        <sz val="12"/>
        <rFont val="標楷體"/>
        <family val="4"/>
        <charset val="136"/>
      </rPr>
      <t>工廠登記或特定工廠登記證明文件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影本</t>
    </r>
    <r>
      <rPr>
        <sz val="11"/>
        <rFont val="Times New Roman"/>
        <family val="1"/>
      </rPr>
      <t>)</t>
    </r>
    <phoneticPr fontId="2" type="noConversion"/>
  </si>
  <si>
    <r>
      <t>4.</t>
    </r>
    <r>
      <rPr>
        <sz val="12"/>
        <rFont val="標楷體"/>
        <family val="4"/>
        <charset val="136"/>
      </rPr>
      <t>申請日前一年內未曾發生</t>
    </r>
    <r>
      <rPr>
        <u/>
        <sz val="12"/>
        <rFont val="標楷體"/>
        <family val="4"/>
        <charset val="136"/>
      </rPr>
      <t>重大職災</t>
    </r>
    <r>
      <rPr>
        <sz val="12"/>
        <rFont val="標楷體"/>
        <family val="4"/>
        <charset val="136"/>
      </rPr>
      <t>相關證明文件</t>
    </r>
    <phoneticPr fontId="2" type="noConversion"/>
  </si>
  <si>
    <r>
      <t>5.</t>
    </r>
    <r>
      <rPr>
        <sz val="12"/>
        <rFont val="標楷體"/>
        <family val="4"/>
        <charset val="136"/>
      </rPr>
      <t>申請日前一年內未曾發生</t>
    </r>
    <r>
      <rPr>
        <u/>
        <sz val="12"/>
        <rFont val="標楷體"/>
        <family val="4"/>
        <charset val="136"/>
      </rPr>
      <t>重大環保違規</t>
    </r>
    <r>
      <rPr>
        <sz val="12"/>
        <rFont val="標楷體"/>
        <family val="4"/>
        <charset val="136"/>
      </rPr>
      <t>相關證明文件</t>
    </r>
    <phoneticPr fontId="2" type="noConversion"/>
  </si>
  <si>
    <r>
      <t>6.</t>
    </r>
    <r>
      <rPr>
        <sz val="12"/>
        <rFont val="標楷體"/>
        <family val="4"/>
        <charset val="136"/>
      </rPr>
      <t>清潔生產評估系統自評表</t>
    </r>
    <phoneticPr fontId="2" type="noConversion"/>
  </si>
  <si>
    <r>
      <t>7.</t>
    </r>
    <r>
      <rPr>
        <sz val="12"/>
        <color rgb="FF000000"/>
        <rFont val="標楷體"/>
        <family val="4"/>
        <charset val="136"/>
      </rPr>
      <t>綠建築標章證書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影本</t>
    </r>
    <r>
      <rPr>
        <sz val="12"/>
        <color rgb="FF000000"/>
        <rFont val="Times New Roman"/>
        <family val="1"/>
      </rPr>
      <t xml:space="preserve">)
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申請</t>
    </r>
    <r>
      <rPr>
        <u/>
        <sz val="12"/>
        <color rgb="FFFF0000"/>
        <rFont val="標楷體"/>
        <family val="4"/>
        <charset val="136"/>
      </rPr>
      <t>綠色工廠</t>
    </r>
    <r>
      <rPr>
        <sz val="12"/>
        <color rgb="FFFF0000"/>
        <rFont val="標楷體"/>
        <family val="4"/>
        <charset val="136"/>
      </rPr>
      <t>者檢附</t>
    </r>
    <r>
      <rPr>
        <sz val="12"/>
        <color rgb="FFFF0000"/>
        <rFont val="Times New Roman"/>
        <family val="4"/>
      </rPr>
      <t>)</t>
    </r>
    <phoneticPr fontId="2" type="noConversion"/>
  </si>
  <si>
    <r>
      <t>8.</t>
    </r>
    <r>
      <rPr>
        <sz val="12"/>
        <color rgb="FF000000"/>
        <rFont val="標楷體"/>
        <family val="4"/>
        <charset val="136"/>
      </rPr>
      <t xml:space="preserve">綠建築標章評定書
</t>
    </r>
    <r>
      <rPr>
        <sz val="12"/>
        <color rgb="FFFF0000"/>
        <rFont val="Times New Roman"/>
        <family val="4"/>
      </rPr>
      <t>(</t>
    </r>
    <r>
      <rPr>
        <sz val="12"/>
        <color rgb="FFFF0000"/>
        <rFont val="標楷體"/>
        <family val="4"/>
        <charset val="136"/>
      </rPr>
      <t>申請</t>
    </r>
    <r>
      <rPr>
        <u/>
        <sz val="12"/>
        <color rgb="FFFF0000"/>
        <rFont val="標楷體"/>
        <family val="4"/>
        <charset val="136"/>
      </rPr>
      <t>綠色工廠</t>
    </r>
    <r>
      <rPr>
        <sz val="12"/>
        <color rgb="FFFF0000"/>
        <rFont val="標楷體"/>
        <family val="4"/>
        <charset val="136"/>
      </rPr>
      <t>者檢附</t>
    </r>
    <r>
      <rPr>
        <sz val="12"/>
        <color rgb="FFFF0000"/>
        <rFont val="Times New Roman"/>
        <family val="4"/>
      </rPr>
      <t>)</t>
    </r>
    <phoneticPr fontId="2" type="noConversion"/>
  </si>
  <si>
    <r>
      <t>9.</t>
    </r>
    <r>
      <rPr>
        <sz val="12"/>
        <rFont val="標楷體"/>
        <family val="4"/>
        <charset val="136"/>
      </rPr>
      <t xml:space="preserve">廠區綠環境評估指標自評表
</t>
    </r>
    <r>
      <rPr>
        <sz val="12"/>
        <color rgb="FFFF0000"/>
        <rFont val="Times New Roman"/>
        <family val="4"/>
      </rPr>
      <t>(</t>
    </r>
    <r>
      <rPr>
        <sz val="12"/>
        <color rgb="FFFF0000"/>
        <rFont val="標楷體"/>
        <family val="4"/>
        <charset val="136"/>
      </rPr>
      <t>申請</t>
    </r>
    <r>
      <rPr>
        <u/>
        <sz val="12"/>
        <color rgb="FFFF0000"/>
        <rFont val="標楷體"/>
        <family val="4"/>
        <charset val="136"/>
      </rPr>
      <t>廠區綠環境評估</t>
    </r>
    <r>
      <rPr>
        <sz val="12"/>
        <color rgb="FFFF0000"/>
        <rFont val="標楷體"/>
        <family val="4"/>
        <charset val="136"/>
      </rPr>
      <t>者檢附)</t>
    </r>
    <phoneticPr fontId="2" type="noConversion"/>
  </si>
  <si>
    <t>三、檢附資料</t>
    <phoneticPr fontId="2" type="noConversion"/>
  </si>
  <si>
    <t>四、評估區域範疇</t>
    <phoneticPr fontId="2" type="noConversion"/>
  </si>
  <si>
    <r>
      <t>(請檢附工廠平面圖，並以</t>
    </r>
    <r>
      <rPr>
        <b/>
        <u/>
        <sz val="12"/>
        <color rgb="FFC00000"/>
        <rFont val="標楷體"/>
        <family val="4"/>
        <charset val="136"/>
      </rPr>
      <t>紅色框</t>
    </r>
    <r>
      <rPr>
        <b/>
        <sz val="12"/>
        <color rgb="FFC00000"/>
        <rFont val="標楷體"/>
        <family val="4"/>
        <charset val="136"/>
      </rPr>
      <t>標示</t>
    </r>
    <r>
      <rPr>
        <b/>
        <u/>
        <sz val="12"/>
        <color rgb="FFC00000"/>
        <rFont val="標楷體"/>
        <family val="4"/>
        <charset val="136"/>
      </rPr>
      <t>清潔生產評估區域</t>
    </r>
    <r>
      <rPr>
        <b/>
        <sz val="12"/>
        <color rgb="FFC00000"/>
        <rFont val="標楷體"/>
        <family val="4"/>
        <charset val="136"/>
      </rPr>
      <t>範疇、</t>
    </r>
    <r>
      <rPr>
        <b/>
        <u/>
        <sz val="12"/>
        <color rgb="FF00B050"/>
        <rFont val="標楷體"/>
        <family val="4"/>
        <charset val="136"/>
      </rPr>
      <t>綠色框</t>
    </r>
    <r>
      <rPr>
        <b/>
        <sz val="12"/>
        <color rgb="FFC00000"/>
        <rFont val="標楷體"/>
        <family val="4"/>
        <charset val="136"/>
      </rPr>
      <t>標示取得</t>
    </r>
    <r>
      <rPr>
        <b/>
        <u/>
        <sz val="12"/>
        <color rgb="FF00B050"/>
        <rFont val="標楷體"/>
        <family val="4"/>
        <charset val="136"/>
      </rPr>
      <t>綠建築標章區域</t>
    </r>
    <r>
      <rPr>
        <b/>
        <sz val="12"/>
        <color rgb="FFC00000"/>
        <rFont val="標楷體"/>
        <family val="4"/>
        <charset val="136"/>
      </rPr>
      <t>範疇)</t>
    </r>
    <phoneticPr fontId="2" type="noConversion"/>
  </si>
  <si>
    <r>
      <t xml:space="preserve">1. </t>
    </r>
    <r>
      <rPr>
        <sz val="10"/>
        <rFont val="標楷體"/>
        <family val="4"/>
        <charset val="136"/>
      </rPr>
      <t>若申請綠色工廠標章，請以文字敘述及圖示方式，說明工廠之</t>
    </r>
    <r>
      <rPr>
        <b/>
        <u/>
        <sz val="10"/>
        <rFont val="標楷體"/>
        <family val="4"/>
        <charset val="136"/>
      </rPr>
      <t>清潔生產評估區域範疇</t>
    </r>
    <r>
      <rPr>
        <sz val="10"/>
        <rFont val="標楷體"/>
        <family val="4"/>
        <charset val="136"/>
      </rPr>
      <t>及取得</t>
    </r>
    <r>
      <rPr>
        <b/>
        <u/>
        <sz val="10"/>
        <rFont val="標楷體"/>
        <family val="4"/>
        <charset val="136"/>
      </rPr>
      <t>綠建築標章之區域範疇</t>
    </r>
    <r>
      <rPr>
        <sz val="10"/>
        <rFont val="標楷體"/>
        <family val="4"/>
        <charset val="136"/>
      </rPr>
      <t>。</t>
    </r>
    <phoneticPr fontId="2" type="noConversion"/>
  </si>
  <si>
    <r>
      <t xml:space="preserve">2. </t>
    </r>
    <r>
      <rPr>
        <sz val="10"/>
        <rFont val="標楷體"/>
        <family val="4"/>
        <charset val="136"/>
      </rPr>
      <t>若申請清潔生產評估系統符合性判定，請以</t>
    </r>
    <r>
      <rPr>
        <b/>
        <u/>
        <sz val="10"/>
        <rFont val="標楷體"/>
        <family val="4"/>
        <charset val="136"/>
      </rPr>
      <t>文字敘述及圖示方式</t>
    </r>
    <r>
      <rPr>
        <sz val="10"/>
        <rFont val="標楷體"/>
        <family val="4"/>
        <charset val="136"/>
      </rPr>
      <t>，說明工廠之</t>
    </r>
    <r>
      <rPr>
        <b/>
        <u/>
        <sz val="10"/>
        <rFont val="標楷體"/>
        <family val="4"/>
        <charset val="136"/>
      </rPr>
      <t>清潔生產評估區域範疇</t>
    </r>
    <r>
      <rPr>
        <sz val="10"/>
        <rFont val="標楷體"/>
        <family val="4"/>
        <charset val="136"/>
      </rPr>
      <t>。</t>
    </r>
    <phoneticPr fontId="2" type="noConversion"/>
  </si>
  <si>
    <r>
      <t xml:space="preserve">3. </t>
    </r>
    <r>
      <rPr>
        <sz val="10"/>
        <rFont val="標楷體"/>
        <family val="4"/>
        <charset val="136"/>
      </rPr>
      <t>請同時檢附</t>
    </r>
    <r>
      <rPr>
        <b/>
        <u/>
        <sz val="10"/>
        <rFont val="標楷體"/>
        <family val="4"/>
        <charset val="136"/>
      </rPr>
      <t>制式之工廠平面圖</t>
    </r>
    <r>
      <rPr>
        <sz val="10"/>
        <rFont val="標楷體"/>
        <family val="4"/>
        <charset val="136"/>
      </rPr>
      <t>作為佐證。</t>
    </r>
    <phoneticPr fontId="2" type="noConversion"/>
  </si>
  <si>
    <r>
      <t>清潔生產</t>
    </r>
    <r>
      <rPr>
        <b/>
        <u/>
        <sz val="14"/>
        <rFont val="標楷體"/>
        <family val="4"/>
        <charset val="136"/>
      </rPr>
      <t>換發</t>
    </r>
    <r>
      <rPr>
        <b/>
        <sz val="14"/>
        <rFont val="標楷體"/>
        <family val="4"/>
        <charset val="136"/>
      </rPr>
      <t>綠色工廠標章申請</t>
    </r>
    <phoneticPr fontId="2" type="noConversion"/>
  </si>
  <si>
    <t>無</t>
    <phoneticPr fontId="2" type="noConversion"/>
  </si>
  <si>
    <r>
      <t>二、綠色工廠契約書登載資料</t>
    </r>
    <r>
      <rPr>
        <b/>
        <sz val="12"/>
        <rFont val="標楷體"/>
        <family val="4"/>
        <charset val="136"/>
      </rPr>
      <t>(清潔生產申請者免填)</t>
    </r>
    <phoneticPr fontId="2" type="noConversion"/>
  </si>
  <si>
    <r>
      <rPr>
        <b/>
        <sz val="12"/>
        <color rgb="FF000000"/>
        <rFont val="標楷體"/>
        <family val="4"/>
        <charset val="136"/>
      </rPr>
      <t>行業</t>
    </r>
    <r>
      <rPr>
        <b/>
        <sz val="12"/>
        <color rgb="FF000000"/>
        <rFont val="Times New Roman"/>
        <family val="4"/>
      </rPr>
      <t>2</t>
    </r>
    <r>
      <rPr>
        <b/>
        <sz val="12"/>
        <color rgb="FF000000"/>
        <rFont val="標楷體"/>
        <family val="4"/>
        <charset val="136"/>
      </rPr>
      <t>位碼</t>
    </r>
    <phoneticPr fontId="2" type="noConversion"/>
  </si>
  <si>
    <r>
      <rPr>
        <b/>
        <sz val="12"/>
        <color rgb="FF000000"/>
        <rFont val="標楷體"/>
        <family val="4"/>
        <charset val="136"/>
      </rPr>
      <t>行業</t>
    </r>
    <r>
      <rPr>
        <b/>
        <sz val="12"/>
        <color rgb="FF000000"/>
        <rFont val="Times New Roman"/>
        <family val="4"/>
      </rPr>
      <t>3</t>
    </r>
    <r>
      <rPr>
        <b/>
        <sz val="12"/>
        <color rgb="FF000000"/>
        <rFont val="標楷體"/>
        <family val="4"/>
        <charset val="136"/>
      </rPr>
      <t>位碼</t>
    </r>
    <r>
      <rPr>
        <b/>
        <sz val="12"/>
        <color rgb="FF000000"/>
        <rFont val="Times New Roman"/>
        <family val="4"/>
        <charset val="136"/>
      </rPr>
      <t xml:space="preserve">
</t>
    </r>
    <r>
      <rPr>
        <b/>
        <sz val="9"/>
        <color rgb="FF000000"/>
        <rFont val="Times New Roman"/>
        <family val="4"/>
        <charset val="136"/>
      </rPr>
      <t>(</t>
    </r>
    <r>
      <rPr>
        <b/>
        <sz val="9"/>
        <color rgb="FF000000"/>
        <rFont val="標楷體"/>
        <family val="4"/>
        <charset val="136"/>
      </rPr>
      <t>經濟部統計處工廠名錄</t>
    </r>
    <r>
      <rPr>
        <b/>
        <sz val="9"/>
        <color rgb="FF000000"/>
        <rFont val="Times New Roman"/>
        <family val="4"/>
        <charset val="136"/>
      </rPr>
      <t>)</t>
    </r>
    <phoneticPr fontId="2" type="noConversion"/>
  </si>
  <si>
    <t>製造業3位碼</t>
    <phoneticPr fontId="2" type="noConversion"/>
  </si>
  <si>
    <t>08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</si>
  <si>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</si>
  <si>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</si>
  <si>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</si>
  <si>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</si>
  <si>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</si>
  <si>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</si>
  <si>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</si>
  <si>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</si>
  <si>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</si>
  <si>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</si>
  <si>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</si>
  <si>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</si>
  <si>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</si>
  <si>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</si>
  <si>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</si>
  <si>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</si>
  <si>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</si>
  <si>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</si>
  <si>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</si>
  <si>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</si>
  <si>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</si>
  <si>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</si>
  <si>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</si>
  <si>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</si>
  <si>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</si>
  <si>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181-化學原材料製造業</t>
  </si>
  <si>
    <t>242-鋁製造業</t>
  </si>
  <si>
    <t/>
  </si>
  <si>
    <t>公司是否上市櫃</t>
    <phoneticPr fontId="2" type="noConversion"/>
  </si>
  <si>
    <t>否</t>
    <phoneticPr fontId="2" type="noConversion"/>
  </si>
  <si>
    <t>股票代碼</t>
    <phoneticPr fontId="2" type="noConversion"/>
  </si>
  <si>
    <t>清潔生產亮點措施名稱(一)</t>
    <phoneticPr fontId="2" type="noConversion"/>
  </si>
  <si>
    <t>清潔生產亮點措施名稱(二)</t>
    <phoneticPr fontId="2" type="noConversion"/>
  </si>
  <si>
    <r>
      <rPr>
        <sz val="12"/>
        <color theme="0" tint="-0.499984740745262"/>
        <rFont val="標楷體"/>
        <family val="4"/>
        <charset val="136"/>
      </rPr>
      <t>工廠建置氫氧化四甲基氨</t>
    </r>
    <r>
      <rPr>
        <sz val="12"/>
        <color theme="0" tint="-0.499984740745262"/>
        <rFont val="Times New Roman"/>
        <family val="1"/>
      </rPr>
      <t>(TMAH)</t>
    </r>
    <r>
      <rPr>
        <sz val="12"/>
        <color theme="0" tint="-0.499984740745262"/>
        <rFont val="標楷體"/>
        <family val="4"/>
        <charset val="136"/>
      </rPr>
      <t>回收系統，回收具毒性之廢顯影液，系統功能係以樹脂塔將</t>
    </r>
    <r>
      <rPr>
        <sz val="12"/>
        <color theme="0" tint="-0.499984740745262"/>
        <rFont val="Times New Roman"/>
        <family val="1"/>
      </rPr>
      <t xml:space="preserve"> TMAH(6,000 ppm)</t>
    </r>
    <r>
      <rPr>
        <sz val="12"/>
        <color theme="0" tint="-0.499984740745262"/>
        <rFont val="標楷體"/>
        <family val="4"/>
        <charset val="136"/>
      </rPr>
      <t>吸附，當樹脂吸附飽和後再利用</t>
    </r>
    <r>
      <rPr>
        <sz val="12"/>
        <color theme="0" tint="-0.499984740745262"/>
        <rFont val="Times New Roman"/>
        <family val="1"/>
      </rPr>
      <t xml:space="preserve">HCl(5%) </t>
    </r>
    <r>
      <rPr>
        <sz val="12"/>
        <color theme="0" tint="-0.499984740745262"/>
        <rFont val="標楷體"/>
        <family val="4"/>
        <charset val="136"/>
      </rPr>
      <t>將</t>
    </r>
    <r>
      <rPr>
        <sz val="12"/>
        <color theme="0" tint="-0.499984740745262"/>
        <rFont val="Times New Roman"/>
        <family val="1"/>
      </rPr>
      <t>TMA</t>
    </r>
    <r>
      <rPr>
        <sz val="12"/>
        <color theme="0" tint="-0.499984740745262"/>
        <rFont val="標楷體"/>
        <family val="4"/>
        <charset val="136"/>
      </rPr>
      <t>脫附成</t>
    </r>
    <r>
      <rPr>
        <sz val="12"/>
        <color theme="0" tint="-0.499984740745262"/>
        <rFont val="Times New Roman"/>
        <family val="1"/>
      </rPr>
      <t>TMAC(</t>
    </r>
    <r>
      <rPr>
        <sz val="12"/>
        <color theme="0" tint="-0.499984740745262"/>
        <rFont val="標楷體"/>
        <family val="4"/>
        <charset val="136"/>
      </rPr>
      <t>約</t>
    </r>
    <r>
      <rPr>
        <sz val="12"/>
        <color theme="0" tint="-0.499984740745262"/>
        <rFont val="Times New Roman"/>
        <family val="1"/>
      </rPr>
      <t>10% )</t>
    </r>
    <r>
      <rPr>
        <sz val="12"/>
        <color theme="0" tint="-0.499984740745262"/>
        <rFont val="標楷體"/>
        <family val="4"/>
        <charset val="136"/>
      </rPr>
      <t>，</t>
    </r>
    <r>
      <rPr>
        <sz val="12"/>
        <color theme="0" tint="-0.499984740745262"/>
        <rFont val="Times New Roman"/>
        <family val="1"/>
      </rPr>
      <t>TMAC</t>
    </r>
    <r>
      <rPr>
        <sz val="12"/>
        <color theme="0" tint="-0.499984740745262"/>
        <rFont val="標楷體"/>
        <family val="4"/>
        <charset val="136"/>
      </rPr>
      <t>委由ＯＯ石化回收處理後供應給光電業再利用，除達到減污目的並可回收再利用。透過此回收系統，可減少廢棄</t>
    </r>
    <r>
      <rPr>
        <sz val="12"/>
        <color theme="0" tint="-0.499984740745262"/>
        <rFont val="Times New Roman"/>
        <family val="1"/>
      </rPr>
      <t>TMAH</t>
    </r>
    <r>
      <rPr>
        <sz val="12"/>
        <color theme="0" tint="-0.499984740745262"/>
        <rFont val="標楷體"/>
        <family val="4"/>
        <charset val="136"/>
      </rPr>
      <t>產生量達</t>
    </r>
    <r>
      <rPr>
        <sz val="12"/>
        <color theme="0" tint="-0.499984740745262"/>
        <rFont val="Times New Roman"/>
        <family val="1"/>
      </rPr>
      <t>250</t>
    </r>
    <r>
      <rPr>
        <sz val="12"/>
        <color theme="0" tint="-0.499984740745262"/>
        <rFont val="標楷體"/>
        <family val="4"/>
        <charset val="136"/>
      </rPr>
      <t>噸</t>
    </r>
    <r>
      <rPr>
        <sz val="12"/>
        <color theme="0" tint="-0.499984740745262"/>
        <rFont val="Times New Roman"/>
        <family val="1"/>
      </rPr>
      <t>/</t>
    </r>
    <r>
      <rPr>
        <sz val="12"/>
        <color theme="0" tint="-0.499984740745262"/>
        <rFont val="標楷體"/>
        <family val="4"/>
        <charset val="136"/>
      </rPr>
      <t>年。</t>
    </r>
    <phoneticPr fontId="2" type="noConversion"/>
  </si>
  <si>
    <t>我們致力於成為全球領先的半導體製造公司，通過創新技術和卓越品質，推動電子產業的進步。我們的目標是提供高效、可靠且環保的解決方案，滿足客戶的需求，並促進永續發展。我們相信，通過不斷的技術突破和對品質的堅持，我們能夠為社會創造更美好的未來。</t>
    <phoneticPr fontId="2" type="noConversion"/>
  </si>
  <si>
    <r>
      <rPr>
        <sz val="12"/>
        <color theme="0" tint="-0.499984740745262"/>
        <rFont val="標楷體"/>
        <family val="4"/>
        <charset val="136"/>
      </rPr>
      <t>ＯＯＯ於</t>
    </r>
    <r>
      <rPr>
        <sz val="12"/>
        <color theme="0" tint="-0.499984740745262"/>
        <rFont val="Times New Roman"/>
        <family val="1"/>
      </rPr>
      <t>2009</t>
    </r>
    <r>
      <rPr>
        <sz val="12"/>
        <color theme="0" tint="-0.499984740745262"/>
        <rFont val="標楷體"/>
        <family val="4"/>
        <charset val="136"/>
      </rPr>
      <t>年</t>
    </r>
    <r>
      <rPr>
        <sz val="12"/>
        <color theme="0" tint="-0.499984740745262"/>
        <rFont val="Times New Roman"/>
        <family val="1"/>
      </rPr>
      <t>8</t>
    </r>
    <r>
      <rPr>
        <sz val="12"/>
        <color theme="0" tint="-0.499984740745262"/>
        <rFont val="標楷體"/>
        <family val="4"/>
        <charset val="136"/>
      </rPr>
      <t>月量產，為ＯＯ公司的研發廠區，</t>
    </r>
    <r>
      <rPr>
        <sz val="12"/>
        <color theme="0" tint="-0.499984740745262"/>
        <rFont val="Times New Roman"/>
        <family val="1"/>
      </rPr>
      <t>2010~2012</t>
    </r>
    <r>
      <rPr>
        <sz val="12"/>
        <color theme="0" tint="-0.499984740745262"/>
        <rFont val="標楷體"/>
        <family val="4"/>
        <charset val="136"/>
      </rPr>
      <t>連續三年榮獲行政院環保署頒發企業環保獎，獲頒環保榮譽獎座。
ＯＯ公司自建廠階段即導入多項節能、節水及廢棄物減量清潔生產措施，包括最佳化空調系統、製程廢熱回收、整合全廠用水設備合理化用水量、廢水及冷凝水回收、製程機台最佳化設定減少化學物質用量、配方改善及替代物質技術導入、改善機台元件降低報廢率等，並於</t>
    </r>
    <r>
      <rPr>
        <sz val="12"/>
        <color theme="0" tint="-0.499984740745262"/>
        <rFont val="Times New Roman"/>
        <family val="1"/>
      </rPr>
      <t>2011</t>
    </r>
    <r>
      <rPr>
        <sz val="12"/>
        <color theme="0" tint="-0.499984740745262"/>
        <rFont val="標楷體"/>
        <family val="4"/>
        <charset val="136"/>
      </rPr>
      <t>年參與工業局推動清潔生產中衛體系，帶領衛星工廠共同推動清潔生產，績效卓著，充分展現出公司落實推動清潔生產及綠色工廠的決心。
ＯＯ公司追求技術上卓越的創新，也積極採取對環境友善的各項前瞻做法，從綠色工廠到綠色供應鏈，持續深耕世界級的綠色實力，落實環境永續發展之企業公民責任，並期許能成為提升社會的關鍵力量，開創劃世代綠色奇蹟。</t>
    </r>
    <phoneticPr fontId="2" type="noConversion"/>
  </si>
  <si>
    <t>清潔生產方案績效相關佐證資料</t>
    <phoneticPr fontId="2" type="noConversion"/>
  </si>
  <si>
    <t>其他(自行列舉)：＿＿＿＿＿＿＿＿＿＿＿</t>
    <phoneticPr fontId="2" type="noConversion"/>
  </si>
  <si>
    <r>
      <t xml:space="preserve">工廠員工人數
</t>
    </r>
    <r>
      <rPr>
        <b/>
        <sz val="9"/>
        <rFont val="標楷體"/>
        <family val="4"/>
        <charset val="136"/>
      </rPr>
      <t>(同清潔生產評估範疇)</t>
    </r>
    <phoneticPr fontId="2" type="noConversion"/>
  </si>
  <si>
    <t>170-石油及煤製品製造業</t>
  </si>
  <si>
    <t>183-肥料及氮化合物製造業</t>
  </si>
  <si>
    <t>184-塑膠及合成橡膠原料製造業</t>
  </si>
  <si>
    <t>233-水泥及其製品製造業</t>
  </si>
  <si>
    <t>241-鋼鐵製造業</t>
  </si>
  <si>
    <t>243-銅製造業</t>
  </si>
  <si>
    <r>
      <t xml:space="preserve">其他產業園區
</t>
    </r>
    <r>
      <rPr>
        <b/>
        <sz val="9"/>
        <rFont val="標楷體"/>
        <family val="4"/>
        <charset val="136"/>
      </rPr>
      <t>(自行填寫)</t>
    </r>
    <phoneticPr fontId="2" type="noConversion"/>
  </si>
  <si>
    <t>備註:本欄位資料僅用於通過綠色工廠審查廠商簽署契約時使用。</t>
    <phoneticPr fontId="2" type="noConversion"/>
  </si>
  <si>
    <t>公司是否為中小企業</t>
    <phoneticPr fontId="2" type="noConversion"/>
  </si>
  <si>
    <t>是，本公司實收資本額或出資額在新臺幣一億元以下。</t>
    <phoneticPr fontId="2" type="noConversion"/>
  </si>
  <si>
    <t>是，本公司經常僱用員工數未滿二百人。</t>
    <phoneticPr fontId="2" type="noConversion"/>
  </si>
  <si>
    <t>185-人造纖維製造業</t>
  </si>
  <si>
    <t>工廠負責人
英文全名</t>
    <phoneticPr fontId="2" type="noConversion"/>
  </si>
  <si>
    <t>製造業2位碼</t>
    <phoneticPr fontId="2" type="noConversion"/>
  </si>
  <si>
    <r>
      <t>08-</t>
    </r>
    <r>
      <rPr>
        <sz val="12"/>
        <rFont val="標楷體"/>
        <family val="4"/>
        <charset val="136"/>
      </rPr>
      <t>食品及飼品製造業</t>
    </r>
    <phoneticPr fontId="2" type="noConversion"/>
  </si>
  <si>
    <r>
      <t>09-</t>
    </r>
    <r>
      <rPr>
        <sz val="12"/>
        <rFont val="標楷體"/>
        <family val="4"/>
        <charset val="136"/>
      </rPr>
      <t>飲料製造業</t>
    </r>
    <phoneticPr fontId="2" type="noConversion"/>
  </si>
  <si>
    <r>
      <t>10-</t>
    </r>
    <r>
      <rPr>
        <sz val="12"/>
        <rFont val="標楷體"/>
        <family val="4"/>
        <charset val="136"/>
      </rPr>
      <t>菸草製造業</t>
    </r>
  </si>
  <si>
    <r>
      <t>11-</t>
    </r>
    <r>
      <rPr>
        <sz val="12"/>
        <rFont val="標楷體"/>
        <family val="4"/>
        <charset val="136"/>
      </rPr>
      <t>紡織業</t>
    </r>
  </si>
  <si>
    <r>
      <t>12-</t>
    </r>
    <r>
      <rPr>
        <sz val="12"/>
        <rFont val="標楷體"/>
        <family val="4"/>
        <charset val="136"/>
      </rPr>
      <t>成衣及服飾品製造業</t>
    </r>
  </si>
  <si>
    <r>
      <t>13-</t>
    </r>
    <r>
      <rPr>
        <sz val="12"/>
        <rFont val="標楷體"/>
        <family val="4"/>
        <charset val="136"/>
      </rPr>
      <t>皮革、毛皮及其製品製造業</t>
    </r>
  </si>
  <si>
    <r>
      <t>14-</t>
    </r>
    <r>
      <rPr>
        <sz val="12"/>
        <rFont val="標楷體"/>
        <family val="4"/>
        <charset val="136"/>
      </rPr>
      <t>木竹製品製造業</t>
    </r>
  </si>
  <si>
    <r>
      <t>15-</t>
    </r>
    <r>
      <rPr>
        <sz val="12"/>
        <rFont val="標楷體"/>
        <family val="4"/>
        <charset val="136"/>
      </rPr>
      <t>紙漿、紙及紙製品製造業</t>
    </r>
  </si>
  <si>
    <r>
      <t>16-</t>
    </r>
    <r>
      <rPr>
        <sz val="12"/>
        <rFont val="標楷體"/>
        <family val="4"/>
        <charset val="136"/>
      </rPr>
      <t>印刷及資料儲存媒體複製業</t>
    </r>
  </si>
  <si>
    <r>
      <t>17-</t>
    </r>
    <r>
      <rPr>
        <sz val="12"/>
        <rFont val="標楷體"/>
        <family val="4"/>
        <charset val="136"/>
      </rPr>
      <t>石油及煤製品製造業</t>
    </r>
  </si>
  <si>
    <r>
      <t>18-</t>
    </r>
    <r>
      <rPr>
        <sz val="12"/>
        <rFont val="標楷體"/>
        <family val="4"/>
        <charset val="136"/>
      </rPr>
      <t>化學材料及肥料製造業</t>
    </r>
  </si>
  <si>
    <r>
      <t>19-</t>
    </r>
    <r>
      <rPr>
        <sz val="12"/>
        <rFont val="標楷體"/>
        <family val="4"/>
        <charset val="136"/>
      </rPr>
      <t>其他化學製品製造業</t>
    </r>
  </si>
  <si>
    <r>
      <t>20-</t>
    </r>
    <r>
      <rPr>
        <sz val="12"/>
        <rFont val="標楷體"/>
        <family val="4"/>
        <charset val="136"/>
      </rPr>
      <t>藥品及醫用化學製品製造業</t>
    </r>
  </si>
  <si>
    <r>
      <t>21-</t>
    </r>
    <r>
      <rPr>
        <sz val="12"/>
        <rFont val="標楷體"/>
        <family val="4"/>
        <charset val="136"/>
      </rPr>
      <t>橡膠製品製造業</t>
    </r>
  </si>
  <si>
    <r>
      <t>22-</t>
    </r>
    <r>
      <rPr>
        <sz val="12"/>
        <rFont val="標楷體"/>
        <family val="4"/>
        <charset val="136"/>
      </rPr>
      <t>塑膠製品製造業</t>
    </r>
  </si>
  <si>
    <r>
      <t>23-</t>
    </r>
    <r>
      <rPr>
        <sz val="12"/>
        <rFont val="標楷體"/>
        <family val="4"/>
        <charset val="136"/>
      </rPr>
      <t>非金屬礦物製品製造業</t>
    </r>
  </si>
  <si>
    <r>
      <t>24-</t>
    </r>
    <r>
      <rPr>
        <sz val="12"/>
        <rFont val="標楷體"/>
        <family val="4"/>
        <charset val="136"/>
      </rPr>
      <t>基本金屬製造業</t>
    </r>
  </si>
  <si>
    <r>
      <t>25-</t>
    </r>
    <r>
      <rPr>
        <sz val="12"/>
        <rFont val="標楷體"/>
        <family val="4"/>
        <charset val="136"/>
      </rPr>
      <t>金屬製品製造業</t>
    </r>
  </si>
  <si>
    <r>
      <t>26-</t>
    </r>
    <r>
      <rPr>
        <sz val="12"/>
        <rFont val="標楷體"/>
        <family val="4"/>
        <charset val="136"/>
      </rPr>
      <t>電子零組件製造業</t>
    </r>
  </si>
  <si>
    <r>
      <t>27-</t>
    </r>
    <r>
      <rPr>
        <sz val="12"/>
        <rFont val="標楷體"/>
        <family val="4"/>
        <charset val="136"/>
      </rPr>
      <t>電腦、電子產品及光學製品製造業</t>
    </r>
  </si>
  <si>
    <r>
      <t>28-</t>
    </r>
    <r>
      <rPr>
        <sz val="12"/>
        <rFont val="標楷體"/>
        <family val="4"/>
        <charset val="136"/>
      </rPr>
      <t>電力設備及配備製造業</t>
    </r>
  </si>
  <si>
    <r>
      <t>29-</t>
    </r>
    <r>
      <rPr>
        <sz val="12"/>
        <rFont val="標楷體"/>
        <family val="4"/>
        <charset val="136"/>
      </rPr>
      <t>機械設備製造業</t>
    </r>
  </si>
  <si>
    <r>
      <t>30-</t>
    </r>
    <r>
      <rPr>
        <sz val="12"/>
        <rFont val="標楷體"/>
        <family val="4"/>
        <charset val="136"/>
      </rPr>
      <t>汽車及其零件製造業</t>
    </r>
  </si>
  <si>
    <r>
      <t>31-</t>
    </r>
    <r>
      <rPr>
        <sz val="12"/>
        <rFont val="標楷體"/>
        <family val="4"/>
        <charset val="136"/>
      </rPr>
      <t>其他運輸工具及其零件製造業</t>
    </r>
  </si>
  <si>
    <r>
      <t>32-</t>
    </r>
    <r>
      <rPr>
        <sz val="12"/>
        <rFont val="標楷體"/>
        <family val="4"/>
        <charset val="136"/>
      </rPr>
      <t>家具製造業</t>
    </r>
  </si>
  <si>
    <r>
      <t>33-</t>
    </r>
    <r>
      <rPr>
        <sz val="12"/>
        <rFont val="標楷體"/>
        <family val="4"/>
        <charset val="136"/>
      </rPr>
      <t>其他製造業</t>
    </r>
  </si>
  <si>
    <r>
      <t>34-</t>
    </r>
    <r>
      <rPr>
        <sz val="12"/>
        <rFont val="標楷體"/>
        <family val="4"/>
        <charset val="136"/>
      </rPr>
      <t>產業用機械設備維修及安裝業</t>
    </r>
  </si>
  <si>
    <t>產業別(第11版)</t>
    <phoneticPr fontId="2" type="noConversion"/>
  </si>
  <si>
    <t>建築物名稱：</t>
    <phoneticPr fontId="2" type="noConversion"/>
  </si>
  <si>
    <t>建築物功能：</t>
    <phoneticPr fontId="2" type="noConversion"/>
  </si>
  <si>
    <r>
      <t>獲綠建築標章建築物描述</t>
    </r>
    <r>
      <rPr>
        <b/>
        <sz val="9"/>
        <rFont val="標楷體"/>
        <family val="4"/>
        <charset val="136"/>
      </rPr>
      <t>(申請綠色工廠者填寫)</t>
    </r>
    <phoneticPr fontId="2" type="noConversion"/>
  </si>
  <si>
    <t>https://law.moj.gov.tw/LawClass/LawAll.aspx?pcode=D0070115&amp;kw=%e5%bb%ba%e7%af%89%e6%8a%80%e8%a1%93%e8%a6%8f%e5%89%87%e5%bb%ba%e7%af%89%e8%a8%ad%e8%a8%88%e6%96%bd%e5%b7%a5%e7%b7%a8</t>
  </si>
  <si>
    <t>工廠建築物類型</t>
    <phoneticPr fontId="2" type="noConversion"/>
  </si>
  <si>
    <t>建築技術規則建築設計施工編　第十四章 工廠類建築物</t>
    <phoneticPr fontId="2" type="noConversion"/>
  </si>
  <si>
    <t>作業廠房－生產</t>
    <phoneticPr fontId="2" type="noConversion"/>
  </si>
  <si>
    <t>作業廠房－儲存</t>
    <phoneticPr fontId="2" type="noConversion"/>
  </si>
  <si>
    <t>作業廠房－倉庫</t>
    <phoneticPr fontId="2" type="noConversion"/>
  </si>
  <si>
    <t>廠房附屬空間－員工宿舍</t>
    <phoneticPr fontId="2" type="noConversion"/>
  </si>
  <si>
    <t>廠房附屬空間－辦公室</t>
    <phoneticPr fontId="2" type="noConversion"/>
  </si>
  <si>
    <t>廠房附屬空間－研究室</t>
    <phoneticPr fontId="2" type="noConversion"/>
  </si>
  <si>
    <t>廠房附屬空間－員工餐廳</t>
    <phoneticPr fontId="2" type="noConversion"/>
  </si>
  <si>
    <t>廠房附屬空間－勞工福利設施</t>
    <phoneticPr fontId="2" type="noConversion"/>
  </si>
  <si>
    <t>補充
說明：</t>
    <phoneticPr fontId="2" type="noConversion"/>
  </si>
  <si>
    <t>參考資料</t>
    <phoneticPr fontId="2" type="noConversion"/>
  </si>
  <si>
    <t>249-其他基本金屬製造業</t>
  </si>
  <si>
    <t>20250310</t>
    <phoneticPr fontId="2" type="noConversion"/>
  </si>
  <si>
    <t>平面顯示器面板業</t>
    <phoneticPr fontId="2" type="noConversion"/>
  </si>
  <si>
    <t>光電半導體業(磊晶/晶粒製造)</t>
    <phoneticPr fontId="2" type="noConversion"/>
  </si>
  <si>
    <t>半導體業(IC封裝/測試)</t>
    <phoneticPr fontId="2" type="noConversion"/>
  </si>
  <si>
    <t>紡織業-人纖不織布</t>
    <phoneticPr fontId="2" type="noConversion"/>
  </si>
  <si>
    <t>紡織業-紡紗織布</t>
    <phoneticPr fontId="2" type="noConversion"/>
  </si>
  <si>
    <t>紡織業-染整</t>
    <phoneticPr fontId="2" type="noConversion"/>
  </si>
  <si>
    <r>
      <rPr>
        <b/>
        <sz val="14"/>
        <color theme="1"/>
        <rFont val="標楷體"/>
        <family val="4"/>
        <charset val="136"/>
      </rPr>
      <t>行業統計分類-第</t>
    </r>
    <r>
      <rPr>
        <b/>
        <sz val="14"/>
        <color theme="1"/>
        <rFont val="Times New Roman"/>
        <family val="1"/>
      </rPr>
      <t>11</t>
    </r>
    <r>
      <rPr>
        <b/>
        <sz val="14"/>
        <color theme="1"/>
        <rFont val="標楷體"/>
        <family val="4"/>
        <charset val="136"/>
      </rPr>
      <t>次修正</t>
    </r>
    <phoneticPr fontId="2" type="noConversion"/>
  </si>
  <si>
    <t>中小企業類型(https://law.moj.gov.tw/LawClass/LawAll.aspx?pcode=J0140003)</t>
    <phoneticPr fontId="2" type="noConversion"/>
  </si>
  <si>
    <t>第２７０條，本章用語定義如下：
一、作業廠房：指供直接生產、儲存或倉庫之作業空間。
二、廠房附屬空間：指輔助或便利工業生產設置，可供寄宿及工作之空間。但以供單身員工宿舍、辦公室及研究室、員工餐廳及相關勞工福利設施使用者為限。</t>
    <phoneticPr fontId="2" type="noConversion"/>
  </si>
  <si>
    <t>是否為上市櫃企業</t>
    <phoneticPr fontId="2" type="noConversion"/>
  </si>
  <si>
    <t>是</t>
    <phoneticPr fontId="2" type="noConversion"/>
  </si>
  <si>
    <t>V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</si>
</sst>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.00"/>
    <numFmt numFmtId="177" formatCode="0.00_ "/>
    <numFmt numFmtId="178" formatCode="0_ "/>
    <numFmt numFmtId="179" formatCode="_-* #,##0.0_-;\-* #,##0.0_-;_-* &quot;-&quot;??_-;_-@_-"/>
    <numFmt numFmtId="180" formatCode="#,##0.00_ "/>
    <numFmt numFmtId="181" formatCode="&quot; &quot;#,##0.00&quot; &quot;;&quot;-&quot;#,##0.00&quot; &quot;;&quot; -&quot;00&quot; &quot;;&quot; &quot;@&quot; &quot;"/>
    <numFmt numFmtId="182" formatCode="&quot; &quot;&quot;$&quot;#,##0.00&quot; &quot;;&quot;-&quot;&quot;$&quot;#,##0.00&quot; &quot;;&quot; &quot;&quot;$&quot;&quot;-&quot;00&quot; &quot;;&quot; &quot;@&quot; &quot;"/>
    <numFmt numFmtId="183" formatCode=";;;"/>
    <numFmt numFmtId="184" formatCode="0.00_);[Red]\(0.00\)"/>
    <numFmt numFmtId="185" formatCode="#,##0_ "/>
  </numFmts>
  <fonts count="8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23"/>
      <name val="Times New Roman"/>
      <family val="1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標楷體"/>
      <family val="4"/>
      <charset val="136"/>
    </font>
    <font>
      <b/>
      <sz val="8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b/>
      <u/>
      <sz val="10"/>
      <name val="標楷體"/>
      <family val="4"/>
      <charset val="136"/>
    </font>
    <font>
      <b/>
      <sz val="8"/>
      <name val="Times New Roman"/>
      <family val="1"/>
    </font>
    <font>
      <sz val="12"/>
      <color indexed="23"/>
      <name val="標楷體"/>
      <family val="4"/>
      <charset val="136"/>
    </font>
    <font>
      <b/>
      <u/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u/>
      <sz val="12"/>
      <color indexed="36"/>
      <name val="Times New Roman"/>
      <family val="1"/>
    </font>
    <font>
      <sz val="12"/>
      <name val="細明體"/>
      <family val="3"/>
      <charset val="136"/>
    </font>
    <font>
      <sz val="12"/>
      <color theme="0" tint="-0.499984740745262"/>
      <name val="標楷體"/>
      <family val="4"/>
      <charset val="136"/>
    </font>
    <font>
      <sz val="12"/>
      <color theme="0" tint="-0.49998474074526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細明體"/>
      <family val="1"/>
      <charset val="136"/>
    </font>
    <font>
      <sz val="12"/>
      <color rgb="FF00000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4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u/>
      <sz val="12"/>
      <name val="標楷體"/>
      <family val="4"/>
      <charset val="136"/>
    </font>
    <font>
      <sz val="12"/>
      <color theme="0" tint="-0.249977111117893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b/>
      <sz val="12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sz val="8"/>
      <name val="標楷體"/>
      <family val="4"/>
      <charset val="136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u/>
      <sz val="12"/>
      <color rgb="FF0033CC"/>
      <name val="微軟正黑體"/>
      <family val="2"/>
      <charset val="136"/>
    </font>
    <font>
      <sz val="10"/>
      <color theme="1"/>
      <name val="標楷體"/>
      <family val="4"/>
      <charset val="136"/>
    </font>
    <font>
      <sz val="8"/>
      <color theme="1"/>
      <name val="Times New Roman"/>
      <family val="1"/>
    </font>
    <font>
      <sz val="8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  <font>
      <b/>
      <u/>
      <sz val="12"/>
      <color rgb="FF00B050"/>
      <name val="標楷體"/>
      <family val="4"/>
      <charset val="136"/>
    </font>
    <font>
      <sz val="12"/>
      <name val="Times New Roman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Times New Roman"/>
      <family val="4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4"/>
    </font>
    <font>
      <b/>
      <sz val="12"/>
      <color rgb="FF000000"/>
      <name val="Times New Roman"/>
      <family val="4"/>
      <charset val="136"/>
    </font>
    <font>
      <b/>
      <sz val="9"/>
      <color rgb="FF000000"/>
      <name val="Times New Roman"/>
      <family val="4"/>
      <charset val="136"/>
    </font>
    <font>
      <sz val="12"/>
      <color theme="0" tint="-0.499984740745262"/>
      <name val="Times New Roman"/>
      <family val="4"/>
      <charset val="136"/>
    </font>
    <font>
      <sz val="12"/>
      <color rgb="FFFF0000"/>
      <name val="新細明體"/>
      <family val="1"/>
      <charset val="136"/>
    </font>
    <font>
      <sz val="1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b/>
      <sz val="14"/>
      <color theme="1"/>
      <name val="Times New Roman"/>
      <family val="4"/>
      <charset val="136"/>
    </font>
    <font>
      <sz val="10"/>
      <name val="新細明體"/>
      <family val="1"/>
      <charset val="136"/>
    </font>
    <font>
      <sz val="12"/>
      <name val="Microsoft JhengHei"/>
      <family val="1"/>
    </font>
    <font>
      <sz val="12"/>
      <name val="Microsoft JhengHei"/>
      <family val="1"/>
      <charset val="136"/>
    </font>
    <font>
      <sz val="10"/>
      <name val="Microsoft JhengHei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rgb="FFFF7C80"/>
      </patternFill>
    </fill>
    <fill>
      <patternFill patternType="solid">
        <fgColor rgb="FFFF9393"/>
        <bgColor rgb="FFFF9393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ont="0" applyBorder="0" applyProtection="0">
      <alignment vertical="center"/>
    </xf>
    <xf numFmtId="0" fontId="32" fillId="0" borderId="0"/>
    <xf numFmtId="181" fontId="32" fillId="0" borderId="0" applyFont="0" applyFill="0" applyBorder="0" applyAlignment="0" applyProtection="0"/>
    <xf numFmtId="0" fontId="32" fillId="0" borderId="0" applyNumberFormat="0" applyFont="0" applyBorder="0" applyProtection="0">
      <alignment vertical="center"/>
    </xf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NumberFormat="0" applyFont="0" applyBorder="0" applyProtection="0"/>
    <xf numFmtId="0" fontId="32" fillId="9" borderId="0" applyNumberFormat="0" applyFont="0" applyBorder="0" applyAlignment="0" applyProtection="0"/>
    <xf numFmtId="0" fontId="32" fillId="9" borderId="0" applyNumberFormat="0" applyFont="0" applyBorder="0" applyAlignment="0" applyProtection="0"/>
    <xf numFmtId="0" fontId="32" fillId="8" borderId="0" applyNumberFormat="0" applyFont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Border="0" applyProtection="0"/>
    <xf numFmtId="182" fontId="32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vertical="center"/>
    </xf>
    <xf numFmtId="44" fontId="3" fillId="3" borderId="3" xfId="2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wrapText="1" readingOrder="1"/>
    </xf>
    <xf numFmtId="3" fontId="3" fillId="3" borderId="1" xfId="0" applyNumberFormat="1" applyFont="1" applyFill="1" applyBorder="1"/>
    <xf numFmtId="0" fontId="20" fillId="0" borderId="1" xfId="0" applyFont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4" fontId="3" fillId="3" borderId="1" xfId="2" applyFont="1" applyFill="1" applyBorder="1" applyAlignment="1">
      <alignment vertical="center"/>
    </xf>
    <xf numFmtId="43" fontId="23" fillId="3" borderId="1" xfId="1" applyFont="1" applyFill="1" applyBorder="1" applyAlignment="1">
      <alignment vertical="center"/>
    </xf>
    <xf numFmtId="179" fontId="3" fillId="3" borderId="1" xfId="1" applyNumberFormat="1" applyFont="1" applyFill="1" applyBorder="1" applyAlignment="1">
      <alignment vertical="center"/>
    </xf>
    <xf numFmtId="179" fontId="3" fillId="3" borderId="3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80" fontId="20" fillId="0" borderId="52" xfId="1" applyNumberFormat="1" applyFont="1" applyBorder="1" applyAlignment="1">
      <alignment horizontal="right" vertical="center"/>
    </xf>
    <xf numFmtId="44" fontId="20" fillId="0" borderId="52" xfId="1" applyNumberFormat="1" applyFont="1" applyBorder="1" applyAlignment="1">
      <alignment horizontal="right" vertical="center"/>
    </xf>
    <xf numFmtId="180" fontId="20" fillId="0" borderId="55" xfId="1" applyNumberFormat="1" applyFont="1" applyBorder="1" applyAlignment="1">
      <alignment horizontal="right" vertical="center"/>
    </xf>
    <xf numFmtId="0" fontId="20" fillId="0" borderId="59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20" fillId="0" borderId="60" xfId="0" applyFont="1" applyBorder="1" applyAlignment="1">
      <alignment vertical="center"/>
    </xf>
    <xf numFmtId="180" fontId="20" fillId="0" borderId="58" xfId="1" applyNumberFormat="1" applyFont="1" applyBorder="1" applyAlignment="1">
      <alignment horizontal="right" vertical="center"/>
    </xf>
    <xf numFmtId="0" fontId="20" fillId="0" borderId="61" xfId="0" applyFont="1" applyBorder="1" applyAlignment="1">
      <alignment vertical="center"/>
    </xf>
    <xf numFmtId="44" fontId="20" fillId="0" borderId="55" xfId="1" applyNumberFormat="1" applyFont="1" applyBorder="1" applyAlignment="1">
      <alignment horizontal="right" vertical="center"/>
    </xf>
    <xf numFmtId="44" fontId="20" fillId="0" borderId="58" xfId="1" applyNumberFormat="1" applyFont="1" applyBorder="1" applyAlignment="1">
      <alignment horizontal="right" vertical="center"/>
    </xf>
    <xf numFmtId="180" fontId="20" fillId="0" borderId="54" xfId="1" applyNumberFormat="1" applyFont="1" applyBorder="1" applyAlignment="1">
      <alignment horizontal="right" vertical="center"/>
    </xf>
    <xf numFmtId="180" fontId="20" fillId="0" borderId="56" xfId="1" applyNumberFormat="1" applyFont="1" applyBorder="1" applyAlignment="1">
      <alignment horizontal="right" vertical="center"/>
    </xf>
    <xf numFmtId="180" fontId="20" fillId="0" borderId="57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wrapText="1"/>
    </xf>
    <xf numFmtId="0" fontId="24" fillId="0" borderId="62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180" fontId="20" fillId="0" borderId="1" xfId="1" applyNumberFormat="1" applyFont="1" applyBorder="1" applyAlignment="1">
      <alignment horizontal="right" vertical="center"/>
    </xf>
    <xf numFmtId="0" fontId="20" fillId="0" borderId="63" xfId="0" applyFont="1" applyBorder="1" applyAlignment="1">
      <alignment horizontal="left" vertical="center"/>
    </xf>
    <xf numFmtId="180" fontId="20" fillId="0" borderId="63" xfId="1" applyNumberFormat="1" applyFont="1" applyBorder="1" applyAlignment="1">
      <alignment horizontal="right" vertical="center"/>
    </xf>
    <xf numFmtId="180" fontId="20" fillId="0" borderId="64" xfId="1" applyNumberFormat="1" applyFont="1" applyBorder="1" applyAlignment="1">
      <alignment horizontal="right" vertical="center"/>
    </xf>
    <xf numFmtId="180" fontId="20" fillId="0" borderId="66" xfId="1" applyNumberFormat="1" applyFont="1" applyBorder="1" applyAlignment="1">
      <alignment horizontal="right" vertical="center"/>
    </xf>
    <xf numFmtId="0" fontId="20" fillId="0" borderId="68" xfId="0" applyFont="1" applyBorder="1" applyAlignment="1">
      <alignment horizontal="left" vertical="center"/>
    </xf>
    <xf numFmtId="180" fontId="20" fillId="0" borderId="68" xfId="1" applyNumberFormat="1" applyFont="1" applyBorder="1" applyAlignment="1">
      <alignment horizontal="right" vertical="center"/>
    </xf>
    <xf numFmtId="180" fontId="20" fillId="0" borderId="69" xfId="1" applyNumberFormat="1" applyFont="1" applyBorder="1" applyAlignment="1">
      <alignment horizontal="right" vertical="center"/>
    </xf>
    <xf numFmtId="0" fontId="20" fillId="0" borderId="70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43" fontId="27" fillId="7" borderId="7" xfId="1" applyFont="1" applyFill="1" applyBorder="1" applyAlignment="1">
      <alignment horizontal="right" vertical="center"/>
    </xf>
    <xf numFmtId="43" fontId="9" fillId="0" borderId="8" xfId="0" applyNumberFormat="1" applyFont="1" applyBorder="1" applyAlignment="1">
      <alignment horizontal="right" vertical="center"/>
    </xf>
    <xf numFmtId="179" fontId="3" fillId="3" borderId="19" xfId="1" applyNumberFormat="1" applyFont="1" applyFill="1" applyBorder="1" applyAlignment="1">
      <alignment vertical="center"/>
    </xf>
    <xf numFmtId="179" fontId="3" fillId="3" borderId="71" xfId="1" applyNumberFormat="1" applyFont="1" applyFill="1" applyBorder="1" applyAlignment="1">
      <alignment vertical="center"/>
    </xf>
    <xf numFmtId="43" fontId="27" fillId="7" borderId="72" xfId="1" applyFont="1" applyFill="1" applyBorder="1" applyAlignment="1">
      <alignment horizontal="right" vertical="center"/>
    </xf>
    <xf numFmtId="43" fontId="9" fillId="0" borderId="73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/>
    </xf>
    <xf numFmtId="0" fontId="42" fillId="0" borderId="1" xfId="0" applyFont="1" applyBorder="1" applyAlignment="1">
      <alignment horizontal="center" vertical="top" wrapText="1"/>
    </xf>
    <xf numFmtId="0" fontId="44" fillId="10" borderId="0" xfId="0" applyFont="1" applyFill="1" applyAlignment="1">
      <alignment horizontal="center" vertical="top"/>
    </xf>
    <xf numFmtId="0" fontId="42" fillId="0" borderId="75" xfId="0" applyFont="1" applyBorder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4" fillId="10" borderId="75" xfId="0" applyFont="1" applyFill="1" applyBorder="1" applyAlignment="1">
      <alignment horizontal="center" vertical="top"/>
    </xf>
    <xf numFmtId="0" fontId="42" fillId="0" borderId="9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42" fillId="0" borderId="0" xfId="0" quotePrefix="1" applyFont="1" applyAlignment="1">
      <alignment horizontal="center" vertical="top"/>
    </xf>
    <xf numFmtId="0" fontId="44" fillId="10" borderId="50" xfId="0" applyFont="1" applyFill="1" applyBorder="1" applyAlignment="1">
      <alignment horizontal="justify" vertical="top"/>
    </xf>
    <xf numFmtId="0" fontId="42" fillId="0" borderId="50" xfId="0" applyFont="1" applyBorder="1" applyAlignment="1">
      <alignment horizontal="justify" vertical="top"/>
    </xf>
    <xf numFmtId="0" fontId="42" fillId="0" borderId="10" xfId="0" applyFont="1" applyBorder="1" applyAlignment="1">
      <alignment horizontal="justify" vertical="top"/>
    </xf>
    <xf numFmtId="0" fontId="48" fillId="0" borderId="0" xfId="0" applyFont="1"/>
    <xf numFmtId="0" fontId="27" fillId="13" borderId="2" xfId="0" applyFont="1" applyFill="1" applyBorder="1" applyAlignment="1" applyProtection="1">
      <alignment horizontal="center" vertical="center"/>
      <protection locked="0"/>
    </xf>
    <xf numFmtId="0" fontId="54" fillId="13" borderId="40" xfId="0" applyFont="1" applyFill="1" applyBorder="1" applyAlignment="1" applyProtection="1">
      <alignment horizontal="left" vertical="center" wrapText="1"/>
      <protection locked="0"/>
    </xf>
    <xf numFmtId="0" fontId="8" fillId="13" borderId="54" xfId="0" applyFont="1" applyFill="1" applyBorder="1" applyAlignment="1" applyProtection="1">
      <alignment horizontal="right" vertical="center"/>
      <protection locked="0"/>
    </xf>
    <xf numFmtId="0" fontId="8" fillId="13" borderId="55" xfId="0" applyFont="1" applyFill="1" applyBorder="1" applyAlignment="1" applyProtection="1">
      <alignment horizontal="right" vertical="center"/>
      <protection locked="0"/>
    </xf>
    <xf numFmtId="0" fontId="8" fillId="13" borderId="59" xfId="0" applyFont="1" applyFill="1" applyBorder="1" applyAlignment="1" applyProtection="1">
      <alignment horizontal="right" vertical="center"/>
      <protection locked="0"/>
    </xf>
    <xf numFmtId="0" fontId="52" fillId="13" borderId="56" xfId="0" applyFont="1" applyFill="1" applyBorder="1" applyAlignment="1" applyProtection="1">
      <alignment horizontal="right" vertical="center"/>
      <protection locked="0"/>
    </xf>
    <xf numFmtId="0" fontId="52" fillId="13" borderId="52" xfId="0" applyFont="1" applyFill="1" applyBorder="1" applyAlignment="1" applyProtection="1">
      <alignment horizontal="right" vertical="center"/>
      <protection locked="0"/>
    </xf>
    <xf numFmtId="0" fontId="8" fillId="13" borderId="52" xfId="0" applyFont="1" applyFill="1" applyBorder="1" applyAlignment="1" applyProtection="1">
      <alignment horizontal="right" vertical="center"/>
      <protection locked="0"/>
    </xf>
    <xf numFmtId="0" fontId="8" fillId="13" borderId="60" xfId="0" applyFont="1" applyFill="1" applyBorder="1" applyAlignment="1" applyProtection="1">
      <alignment horizontal="right" vertical="center"/>
      <protection locked="0"/>
    </xf>
    <xf numFmtId="0" fontId="8" fillId="13" borderId="56" xfId="0" applyFont="1" applyFill="1" applyBorder="1" applyAlignment="1" applyProtection="1">
      <alignment horizontal="right" vertical="center"/>
      <protection locked="0"/>
    </xf>
    <xf numFmtId="0" fontId="8" fillId="13" borderId="57" xfId="0" applyFont="1" applyFill="1" applyBorder="1" applyAlignment="1" applyProtection="1">
      <alignment horizontal="right" vertical="center"/>
      <protection locked="0"/>
    </xf>
    <xf numFmtId="0" fontId="8" fillId="13" borderId="58" xfId="0" applyFont="1" applyFill="1" applyBorder="1" applyAlignment="1" applyProtection="1">
      <alignment horizontal="right" vertical="center"/>
      <protection locked="0"/>
    </xf>
    <xf numFmtId="0" fontId="8" fillId="13" borderId="61" xfId="0" applyFont="1" applyFill="1" applyBorder="1" applyAlignment="1" applyProtection="1">
      <alignment horizontal="right" vertical="center"/>
      <protection locked="0"/>
    </xf>
    <xf numFmtId="0" fontId="30" fillId="0" borderId="0" xfId="3"/>
    <xf numFmtId="0" fontId="30" fillId="0" borderId="0" xfId="3" applyFill="1" applyBorder="1" applyAlignment="1">
      <alignment horizontal="center" vertical="top" wrapText="1"/>
    </xf>
    <xf numFmtId="0" fontId="54" fillId="13" borderId="23" xfId="0" applyFont="1" applyFill="1" applyBorder="1" applyAlignment="1" applyProtection="1">
      <alignment horizontal="left" vertical="center" wrapText="1"/>
      <protection locked="0"/>
    </xf>
    <xf numFmtId="0" fontId="54" fillId="13" borderId="25" xfId="0" applyFont="1" applyFill="1" applyBorder="1" applyAlignment="1" applyProtection="1">
      <alignment horizontal="left" vertical="center" wrapText="1"/>
      <protection locked="0"/>
    </xf>
    <xf numFmtId="49" fontId="54" fillId="13" borderId="30" xfId="0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0" applyFont="1"/>
    <xf numFmtId="0" fontId="0" fillId="12" borderId="0" xfId="0" applyFill="1" applyAlignment="1">
      <alignment horizontal="center"/>
    </xf>
    <xf numFmtId="0" fontId="4" fillId="0" borderId="0" xfId="0" applyFont="1" applyAlignment="1">
      <alignment wrapText="1"/>
    </xf>
    <xf numFmtId="0" fontId="4" fillId="12" borderId="14" xfId="0" applyFont="1" applyFill="1" applyBorder="1" applyAlignment="1">
      <alignment wrapText="1"/>
    </xf>
    <xf numFmtId="0" fontId="4" fillId="12" borderId="0" xfId="0" applyFont="1" applyFill="1" applyAlignment="1">
      <alignment wrapText="1"/>
    </xf>
    <xf numFmtId="0" fontId="4" fillId="12" borderId="15" xfId="0" applyFont="1" applyFill="1" applyBorder="1" applyAlignment="1">
      <alignment wrapText="1"/>
    </xf>
    <xf numFmtId="0" fontId="7" fillId="12" borderId="0" xfId="0" applyFont="1" applyFill="1" applyAlignment="1">
      <alignment horizontal="center" vertical="center" wrapText="1"/>
    </xf>
    <xf numFmtId="0" fontId="5" fillId="12" borderId="0" xfId="0" applyFont="1" applyFill="1"/>
    <xf numFmtId="0" fontId="7" fillId="12" borderId="0" xfId="0" applyFont="1" applyFill="1"/>
    <xf numFmtId="0" fontId="0" fillId="12" borderId="0" xfId="0" applyFill="1"/>
    <xf numFmtId="0" fontId="0" fillId="12" borderId="15" xfId="0" applyFill="1" applyBorder="1"/>
    <xf numFmtId="0" fontId="10" fillId="12" borderId="0" xfId="0" applyFont="1" applyFill="1"/>
    <xf numFmtId="0" fontId="8" fillId="12" borderId="0" xfId="0" applyFont="1" applyFill="1"/>
    <xf numFmtId="0" fontId="7" fillId="12" borderId="0" xfId="0" applyFont="1" applyFill="1" applyAlignment="1">
      <alignment vertical="center"/>
    </xf>
    <xf numFmtId="0" fontId="10" fillId="12" borderId="0" xfId="0" applyFont="1" applyFill="1" applyAlignment="1">
      <alignment vertical="top" wrapText="1"/>
    </xf>
    <xf numFmtId="0" fontId="0" fillId="12" borderId="14" xfId="0" applyFill="1" applyBorder="1"/>
    <xf numFmtId="0" fontId="12" fillId="0" borderId="0" xfId="0" applyFont="1" applyAlignment="1">
      <alignment horizontal="center" vertical="center"/>
    </xf>
    <xf numFmtId="0" fontId="8" fillId="12" borderId="0" xfId="0" applyFont="1" applyFill="1" applyAlignment="1">
      <alignment horizontal="right" vertical="center"/>
    </xf>
    <xf numFmtId="49" fontId="41" fillId="12" borderId="0" xfId="0" applyNumberFormat="1" applyFont="1" applyFill="1" applyAlignment="1">
      <alignment horizontal="right" vertical="center"/>
    </xf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10" fillId="0" borderId="3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12" borderId="16" xfId="0" applyFont="1" applyFill="1" applyBorder="1" applyAlignment="1">
      <alignment vertical="center"/>
    </xf>
    <xf numFmtId="0" fontId="10" fillId="12" borderId="17" xfId="0" applyFont="1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12" borderId="12" xfId="0" applyFont="1" applyFill="1" applyBorder="1" applyAlignment="1">
      <alignment horizontal="left" vertical="center"/>
    </xf>
    <xf numFmtId="0" fontId="9" fillId="12" borderId="1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28" fillId="0" borderId="76" xfId="0" applyFont="1" applyBorder="1" applyAlignment="1">
      <alignment vertical="center"/>
    </xf>
    <xf numFmtId="0" fontId="64" fillId="0" borderId="30" xfId="0" applyFont="1" applyBorder="1" applyAlignment="1">
      <alignment vertical="center" wrapText="1"/>
    </xf>
    <xf numFmtId="0" fontId="10" fillId="12" borderId="9" xfId="0" applyFont="1" applyFill="1" applyBorder="1" applyAlignment="1">
      <alignment vertical="center" wrapText="1"/>
    </xf>
    <xf numFmtId="0" fontId="38" fillId="12" borderId="41" xfId="0" applyFont="1" applyFill="1" applyBorder="1" applyAlignment="1">
      <alignment vertical="center" wrapText="1"/>
    </xf>
    <xf numFmtId="183" fontId="45" fillId="12" borderId="0" xfId="0" applyNumberFormat="1" applyFont="1" applyFill="1"/>
    <xf numFmtId="183" fontId="45" fillId="12" borderId="0" xfId="0" applyNumberFormat="1" applyFont="1" applyFill="1" applyAlignment="1">
      <alignment vertical="center"/>
    </xf>
    <xf numFmtId="0" fontId="79" fillId="13" borderId="42" xfId="0" applyFont="1" applyFill="1" applyBorder="1" applyAlignment="1" applyProtection="1">
      <alignment horizontal="left" vertical="center" wrapText="1"/>
      <protection locked="0"/>
    </xf>
    <xf numFmtId="0" fontId="59" fillId="13" borderId="42" xfId="0" applyFont="1" applyFill="1" applyBorder="1" applyAlignment="1" applyProtection="1">
      <alignment horizontal="left" vertical="center" wrapText="1"/>
      <protection locked="0"/>
    </xf>
    <xf numFmtId="0" fontId="12" fillId="6" borderId="49" xfId="0" applyFont="1" applyFill="1" applyBorder="1" applyAlignment="1">
      <alignment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6" xfId="0" applyFont="1" applyBorder="1" applyAlignment="1">
      <alignment vertical="center"/>
    </xf>
    <xf numFmtId="49" fontId="8" fillId="7" borderId="1" xfId="0" applyNumberFormat="1" applyFont="1" applyFill="1" applyBorder="1" applyAlignment="1">
      <alignment horizontal="left" vertical="center"/>
    </xf>
    <xf numFmtId="0" fontId="3" fillId="5" borderId="25" xfId="0" applyFont="1" applyFill="1" applyBorder="1"/>
    <xf numFmtId="0" fontId="8" fillId="7" borderId="1" xfId="0" applyFont="1" applyFill="1" applyBorder="1" applyAlignment="1">
      <alignment horizontal="left" vertical="center"/>
    </xf>
    <xf numFmtId="14" fontId="3" fillId="5" borderId="25" xfId="0" applyNumberFormat="1" applyFont="1" applyFill="1" applyBorder="1" applyAlignment="1">
      <alignment horizontal="left"/>
    </xf>
    <xf numFmtId="0" fontId="16" fillId="5" borderId="25" xfId="0" applyFont="1" applyFill="1" applyBorder="1"/>
    <xf numFmtId="0" fontId="7" fillId="0" borderId="26" xfId="0" applyFont="1" applyBorder="1" applyAlignment="1">
      <alignment vertical="center"/>
    </xf>
    <xf numFmtId="0" fontId="8" fillId="7" borderId="3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 wrapText="1"/>
    </xf>
    <xf numFmtId="0" fontId="77" fillId="5" borderId="25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wrapText="1"/>
    </xf>
    <xf numFmtId="0" fontId="7" fillId="0" borderId="26" xfId="0" applyFont="1" applyBorder="1" applyAlignment="1">
      <alignment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right" vertical="center" wrapText="1"/>
    </xf>
    <xf numFmtId="0" fontId="8" fillId="0" borderId="18" xfId="0" applyFont="1" applyBorder="1"/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81" xfId="0" applyFont="1" applyBorder="1" applyAlignment="1">
      <alignment vertical="center" wrapText="1"/>
    </xf>
    <xf numFmtId="0" fontId="8" fillId="0" borderId="81" xfId="0" applyFont="1" applyBorder="1"/>
    <xf numFmtId="0" fontId="10" fillId="0" borderId="80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left"/>
    </xf>
    <xf numFmtId="0" fontId="8" fillId="0" borderId="0" xfId="0" applyFont="1" applyAlignment="1">
      <alignment horizontal="left"/>
    </xf>
    <xf numFmtId="184" fontId="0" fillId="13" borderId="1" xfId="0" applyNumberFormat="1" applyFill="1" applyBorder="1" applyAlignment="1">
      <alignment horizontal="center"/>
    </xf>
    <xf numFmtId="0" fontId="8" fillId="13" borderId="1" xfId="0" applyFont="1" applyFill="1" applyBorder="1" applyAlignment="1">
      <alignment horizontal="left"/>
    </xf>
    <xf numFmtId="0" fontId="8" fillId="13" borderId="1" xfId="0" applyFont="1" applyFill="1" applyBorder="1"/>
    <xf numFmtId="0" fontId="48" fillId="14" borderId="0" xfId="0" applyFont="1" applyFill="1" applyAlignment="1">
      <alignment horizontal="center"/>
    </xf>
    <xf numFmtId="0" fontId="0" fillId="13" borderId="1" xfId="0" applyFill="1" applyBorder="1" applyAlignment="1">
      <alignment horizontal="left"/>
    </xf>
    <xf numFmtId="0" fontId="0" fillId="13" borderId="1" xfId="0" applyFill="1" applyBorder="1"/>
    <xf numFmtId="0" fontId="10" fillId="13" borderId="1" xfId="0" applyFont="1" applyFill="1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 vertical="center"/>
    </xf>
    <xf numFmtId="0" fontId="48" fillId="14" borderId="0" xfId="0" applyFont="1" applyFill="1" applyAlignment="1">
      <alignment horizontal="left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>
      <alignment horizontal="left" vertical="center" wrapText="1"/>
    </xf>
    <xf numFmtId="0" fontId="80" fillId="14" borderId="0" xfId="0" applyFont="1" applyFill="1" applyAlignment="1">
      <alignment horizontal="center" wrapText="1"/>
    </xf>
    <xf numFmtId="0" fontId="82" fillId="0" borderId="0" xfId="0" applyFont="1" applyAlignment="1">
      <alignment wrapText="1"/>
    </xf>
    <xf numFmtId="0" fontId="82" fillId="0" borderId="0" xfId="0" applyFont="1" applyAlignment="1">
      <alignment vertical="center" wrapText="1"/>
    </xf>
    <xf numFmtId="0" fontId="84" fillId="14" borderId="0" xfId="0" applyFont="1" applyFill="1" applyAlignment="1">
      <alignment horizontal="left"/>
    </xf>
    <xf numFmtId="0" fontId="84" fillId="13" borderId="1" xfId="0" applyFont="1" applyFill="1" applyBorder="1" applyAlignment="1">
      <alignment horizontal="left"/>
    </xf>
    <xf numFmtId="0" fontId="83" fillId="13" borderId="1" xfId="0" applyFont="1" applyFill="1" applyBorder="1" applyAlignment="1">
      <alignment horizontal="left"/>
    </xf>
    <xf numFmtId="0" fontId="45" fillId="12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3" fillId="13" borderId="46" xfId="0" applyFont="1" applyFill="1" applyBorder="1" applyAlignment="1" applyProtection="1">
      <alignment horizontal="left" vertical="center" wrapText="1"/>
      <protection locked="0"/>
    </xf>
    <xf numFmtId="0" fontId="83" fillId="13" borderId="44" xfId="0" applyFont="1" applyFill="1" applyBorder="1" applyAlignment="1" applyProtection="1">
      <alignment horizontal="left" vertical="center" wrapText="1"/>
      <protection locked="0"/>
    </xf>
    <xf numFmtId="0" fontId="85" fillId="13" borderId="45" xfId="0" applyFont="1" applyFill="1" applyBorder="1" applyAlignment="1" applyProtection="1">
      <alignment horizontal="left" vertical="center" wrapText="1"/>
      <protection locked="0"/>
    </xf>
    <xf numFmtId="0" fontId="85" fillId="13" borderId="51" xfId="0" applyFont="1" applyFill="1" applyBorder="1" applyAlignment="1" applyProtection="1">
      <alignment horizontal="left" vertical="center" wrapText="1"/>
      <protection locked="0"/>
    </xf>
    <xf numFmtId="0" fontId="83" fillId="13" borderId="45" xfId="0" applyFont="1" applyFill="1" applyBorder="1" applyAlignment="1" applyProtection="1">
      <alignment horizontal="left" vertical="center" wrapText="1"/>
      <protection locked="0"/>
    </xf>
    <xf numFmtId="0" fontId="83" fillId="13" borderId="51" xfId="0" applyFont="1" applyFill="1" applyBorder="1" applyAlignment="1" applyProtection="1">
      <alignment horizontal="left" vertical="center" wrapText="1"/>
      <protection locked="0"/>
    </xf>
    <xf numFmtId="49" fontId="54" fillId="13" borderId="5" xfId="0" applyNumberFormat="1" applyFont="1" applyFill="1" applyBorder="1" applyAlignment="1" applyProtection="1">
      <alignment horizontal="left" vertical="center" wrapText="1"/>
      <protection locked="0"/>
    </xf>
    <xf numFmtId="49" fontId="54" fillId="13" borderId="7" xfId="0" applyNumberFormat="1" applyFont="1" applyFill="1" applyBorder="1" applyAlignment="1" applyProtection="1">
      <alignment horizontal="left" vertical="center" wrapText="1"/>
      <protection locked="0"/>
    </xf>
    <xf numFmtId="49" fontId="54" fillId="13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0" xfId="0" applyFont="1" applyFill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/>
    </xf>
    <xf numFmtId="0" fontId="67" fillId="12" borderId="0" xfId="0" applyFont="1" applyFill="1" applyAlignment="1">
      <alignment horizontal="center" vertical="center" wrapText="1"/>
    </xf>
    <xf numFmtId="0" fontId="67" fillId="1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6" fillId="13" borderId="14" xfId="0" applyFont="1" applyFill="1" applyBorder="1" applyAlignment="1" applyProtection="1">
      <alignment horizontal="left" vertical="top" wrapText="1"/>
      <protection locked="0"/>
    </xf>
    <xf numFmtId="0" fontId="10" fillId="13" borderId="0" xfId="0" applyFont="1" applyFill="1" applyAlignment="1" applyProtection="1">
      <alignment horizontal="left" vertical="top" wrapText="1"/>
      <protection locked="0"/>
    </xf>
    <xf numFmtId="0" fontId="10" fillId="13" borderId="15" xfId="0" applyFont="1" applyFill="1" applyBorder="1" applyAlignment="1" applyProtection="1">
      <alignment horizontal="left" vertical="top" wrapText="1"/>
      <protection locked="0"/>
    </xf>
    <xf numFmtId="0" fontId="10" fillId="13" borderId="14" xfId="0" applyFont="1" applyFill="1" applyBorder="1" applyAlignment="1" applyProtection="1">
      <alignment horizontal="left" vertical="top" wrapText="1"/>
      <protection locked="0"/>
    </xf>
    <xf numFmtId="0" fontId="10" fillId="13" borderId="16" xfId="0" applyFont="1" applyFill="1" applyBorder="1" applyAlignment="1" applyProtection="1">
      <alignment horizontal="left" vertical="top" wrapText="1"/>
      <protection locked="0"/>
    </xf>
    <xf numFmtId="0" fontId="10" fillId="13" borderId="17" xfId="0" applyFont="1" applyFill="1" applyBorder="1" applyAlignment="1" applyProtection="1">
      <alignment horizontal="left" vertical="top" wrapText="1"/>
      <protection locked="0"/>
    </xf>
    <xf numFmtId="0" fontId="10" fillId="13" borderId="18" xfId="0" applyFont="1" applyFill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 applyAlignment="1">
      <alignment horizontal="left" vertical="center"/>
    </xf>
    <xf numFmtId="0" fontId="5" fillId="12" borderId="17" xfId="0" applyFont="1" applyFill="1" applyBorder="1" applyAlignment="1">
      <alignment horizontal="left" vertical="center"/>
    </xf>
    <xf numFmtId="0" fontId="12" fillId="12" borderId="17" xfId="0" applyFont="1" applyFill="1" applyBorder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49" fontId="54" fillId="13" borderId="1" xfId="0" applyNumberFormat="1" applyFont="1" applyFill="1" applyBorder="1" applyAlignment="1" applyProtection="1">
      <alignment horizontal="left" vertical="center" wrapText="1"/>
      <protection locked="0"/>
    </xf>
    <xf numFmtId="49" fontId="54" fillId="13" borderId="2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5" fillId="13" borderId="3" xfId="0" applyNumberFormat="1" applyFont="1" applyFill="1" applyBorder="1" applyAlignment="1" applyProtection="1">
      <alignment horizontal="left" vertical="center" wrapText="1"/>
      <protection locked="0"/>
    </xf>
    <xf numFmtId="49" fontId="55" fillId="13" borderId="1" xfId="0" applyNumberFormat="1" applyFont="1" applyFill="1" applyBorder="1" applyAlignment="1" applyProtection="1">
      <alignment horizontal="left" vertical="center" wrapText="1"/>
      <protection locked="0"/>
    </xf>
    <xf numFmtId="49" fontId="55" fillId="13" borderId="2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13" borderId="1" xfId="3" applyFont="1" applyFill="1" applyBorder="1" applyAlignment="1" applyProtection="1">
      <alignment horizontal="left" vertical="center" wrapText="1"/>
      <protection locked="0"/>
    </xf>
    <xf numFmtId="0" fontId="56" fillId="13" borderId="1" xfId="0" applyFont="1" applyFill="1" applyBorder="1" applyAlignment="1" applyProtection="1">
      <alignment horizontal="left" vertical="center" wrapText="1"/>
      <protection locked="0"/>
    </xf>
    <xf numFmtId="0" fontId="56" fillId="13" borderId="25" xfId="0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49" fontId="54" fillId="13" borderId="92" xfId="0" applyNumberFormat="1" applyFont="1" applyFill="1" applyBorder="1" applyAlignment="1" applyProtection="1">
      <alignment horizontal="left" vertical="center" wrapText="1"/>
      <protection locked="0"/>
    </xf>
    <xf numFmtId="49" fontId="54" fillId="13" borderId="41" xfId="0" applyNumberFormat="1" applyFont="1" applyFill="1" applyBorder="1" applyAlignment="1" applyProtection="1">
      <alignment horizontal="left" vertical="center" wrapText="1"/>
      <protection locked="0"/>
    </xf>
    <xf numFmtId="49" fontId="54" fillId="13" borderId="9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49" fontId="56" fillId="13" borderId="1" xfId="0" applyNumberFormat="1" applyFont="1" applyFill="1" applyBorder="1" applyAlignment="1" applyProtection="1">
      <alignment horizontal="left" vertical="center" wrapText="1"/>
      <protection locked="0"/>
    </xf>
    <xf numFmtId="49" fontId="56" fillId="13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7" fillId="13" borderId="1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4" fillId="13" borderId="92" xfId="0" applyFont="1" applyFill="1" applyBorder="1" applyAlignment="1" applyProtection="1">
      <alignment horizontal="left" vertical="center" wrapText="1"/>
      <protection locked="0"/>
    </xf>
    <xf numFmtId="0" fontId="54" fillId="13" borderId="41" xfId="0" applyFont="1" applyFill="1" applyBorder="1" applyAlignment="1" applyProtection="1">
      <alignment horizontal="left" vertical="center" wrapText="1"/>
      <protection locked="0"/>
    </xf>
    <xf numFmtId="0" fontId="54" fillId="13" borderId="42" xfId="0" applyFont="1" applyFill="1" applyBorder="1" applyAlignment="1" applyProtection="1">
      <alignment horizontal="left" vertical="center" wrapText="1"/>
      <protection locked="0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12" borderId="14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center" wrapText="1"/>
    </xf>
    <xf numFmtId="0" fontId="4" fillId="12" borderId="15" xfId="0" applyFont="1" applyFill="1" applyBorder="1" applyAlignment="1">
      <alignment horizontal="center" wrapText="1"/>
    </xf>
    <xf numFmtId="0" fontId="12" fillId="12" borderId="0" xfId="0" applyFont="1" applyFill="1" applyAlignment="1">
      <alignment horizontal="center" vertical="center"/>
    </xf>
    <xf numFmtId="0" fontId="69" fillId="12" borderId="36" xfId="0" applyFont="1" applyFill="1" applyBorder="1" applyAlignment="1">
      <alignment horizontal="center" vertical="center" wrapText="1"/>
    </xf>
    <xf numFmtId="0" fontId="69" fillId="12" borderId="33" xfId="0" applyFont="1" applyFill="1" applyBorder="1" applyAlignment="1">
      <alignment horizontal="center" vertical="center" wrapText="1"/>
    </xf>
    <xf numFmtId="0" fontId="54" fillId="13" borderId="36" xfId="0" applyFont="1" applyFill="1" applyBorder="1" applyAlignment="1" applyProtection="1">
      <alignment horizontal="left" vertical="center" wrapText="1"/>
      <protection locked="0"/>
    </xf>
    <xf numFmtId="0" fontId="54" fillId="13" borderId="48" xfId="0" applyFont="1" applyFill="1" applyBorder="1" applyAlignment="1" applyProtection="1">
      <alignment horizontal="left" vertical="center" wrapText="1"/>
      <protection locked="0"/>
    </xf>
    <xf numFmtId="0" fontId="54" fillId="13" borderId="33" xfId="0" applyFont="1" applyFill="1" applyBorder="1" applyAlignment="1" applyProtection="1">
      <alignment horizontal="left" vertical="center" wrapText="1"/>
      <protection locked="0"/>
    </xf>
    <xf numFmtId="0" fontId="29" fillId="13" borderId="2" xfId="0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85" fontId="54" fillId="13" borderId="5" xfId="0" applyNumberFormat="1" applyFont="1" applyFill="1" applyBorder="1" applyAlignment="1" applyProtection="1">
      <alignment horizontal="left" vertical="center" wrapText="1"/>
      <protection locked="0"/>
    </xf>
    <xf numFmtId="185" fontId="54" fillId="13" borderId="7" xfId="0" applyNumberFormat="1" applyFont="1" applyFill="1" applyBorder="1" applyAlignment="1" applyProtection="1">
      <alignment horizontal="left" vertical="center" wrapText="1"/>
      <protection locked="0"/>
    </xf>
    <xf numFmtId="185" fontId="54" fillId="13" borderId="27" xfId="0" applyNumberFormat="1" applyFont="1" applyFill="1" applyBorder="1" applyAlignment="1" applyProtection="1">
      <alignment horizontal="left" vertical="center" wrapText="1"/>
      <protection locked="0"/>
    </xf>
    <xf numFmtId="0" fontId="54" fillId="13" borderId="5" xfId="0" applyFont="1" applyFill="1" applyBorder="1" applyAlignment="1" applyProtection="1">
      <alignment horizontal="left" vertical="center" wrapText="1"/>
      <protection locked="0"/>
    </xf>
    <xf numFmtId="0" fontId="54" fillId="13" borderId="7" xfId="0" applyFont="1" applyFill="1" applyBorder="1" applyAlignment="1" applyProtection="1">
      <alignment horizontal="left" vertical="center" wrapText="1"/>
      <protection locked="0"/>
    </xf>
    <xf numFmtId="0" fontId="5" fillId="12" borderId="17" xfId="0" applyFont="1" applyFill="1" applyBorder="1" applyAlignment="1">
      <alignment wrapText="1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9" fillId="12" borderId="5" xfId="0" applyFont="1" applyFill="1" applyBorder="1" applyAlignment="1">
      <alignment horizontal="center" vertical="center" wrapText="1"/>
    </xf>
    <xf numFmtId="0" fontId="69" fillId="12" borderId="6" xfId="0" applyFont="1" applyFill="1" applyBorder="1" applyAlignment="1">
      <alignment horizontal="center" vertical="center" wrapText="1"/>
    </xf>
    <xf numFmtId="0" fontId="54" fillId="13" borderId="6" xfId="0" applyFont="1" applyFill="1" applyBorder="1" applyAlignment="1" applyProtection="1">
      <alignment horizontal="left" vertical="center" wrapText="1"/>
      <protection locked="0"/>
    </xf>
    <xf numFmtId="0" fontId="54" fillId="13" borderId="27" xfId="0" applyFont="1" applyFill="1" applyBorder="1" applyAlignment="1" applyProtection="1">
      <alignment horizontal="left" vertical="center" wrapText="1"/>
      <protection locked="0"/>
    </xf>
    <xf numFmtId="0" fontId="54" fillId="13" borderId="22" xfId="0" applyFont="1" applyFill="1" applyBorder="1" applyAlignment="1" applyProtection="1">
      <alignment horizontal="left" vertical="center" wrapText="1"/>
      <protection locked="0"/>
    </xf>
    <xf numFmtId="0" fontId="54" fillId="13" borderId="23" xfId="0" applyFont="1" applyFill="1" applyBorder="1" applyAlignment="1" applyProtection="1">
      <alignment horizontal="left" vertical="center" wrapText="1"/>
      <protection locked="0"/>
    </xf>
    <xf numFmtId="0" fontId="8" fillId="0" borderId="7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13" borderId="36" xfId="0" applyFont="1" applyFill="1" applyBorder="1" applyAlignment="1" applyProtection="1">
      <alignment horizontal="left" vertical="center"/>
      <protection locked="0"/>
    </xf>
    <xf numFmtId="0" fontId="10" fillId="13" borderId="48" xfId="0" applyFont="1" applyFill="1" applyBorder="1" applyAlignment="1" applyProtection="1">
      <alignment horizontal="left" vertical="center"/>
      <protection locked="0"/>
    </xf>
    <xf numFmtId="0" fontId="10" fillId="13" borderId="49" xfId="0" applyFont="1" applyFill="1" applyBorder="1" applyAlignment="1" applyProtection="1">
      <alignment horizontal="left" vertical="center"/>
      <protection locked="0"/>
    </xf>
    <xf numFmtId="0" fontId="55" fillId="13" borderId="29" xfId="0" applyFont="1" applyFill="1" applyBorder="1" applyAlignment="1" applyProtection="1">
      <alignment horizontal="left" vertical="center" wrapText="1"/>
      <protection locked="0"/>
    </xf>
    <xf numFmtId="0" fontId="55" fillId="13" borderId="30" xfId="0" applyFont="1" applyFill="1" applyBorder="1" applyAlignment="1" applyProtection="1">
      <alignment horizontal="left" vertical="center" wrapText="1"/>
      <protection locked="0"/>
    </xf>
    <xf numFmtId="0" fontId="55" fillId="13" borderId="1" xfId="0" applyFont="1" applyFill="1" applyBorder="1" applyAlignment="1" applyProtection="1">
      <alignment horizontal="left" vertical="center" wrapText="1"/>
      <protection locked="0"/>
    </xf>
    <xf numFmtId="0" fontId="55" fillId="13" borderId="25" xfId="0" applyFont="1" applyFill="1" applyBorder="1" applyAlignment="1" applyProtection="1">
      <alignment horizontal="left" vertical="center" wrapText="1"/>
      <protection locked="0"/>
    </xf>
    <xf numFmtId="0" fontId="54" fillId="13" borderId="1" xfId="0" applyFont="1" applyFill="1" applyBorder="1" applyAlignment="1" applyProtection="1">
      <alignment horizontal="left" vertical="center" wrapText="1"/>
      <protection locked="0"/>
    </xf>
    <xf numFmtId="0" fontId="54" fillId="13" borderId="25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/>
    </xf>
    <xf numFmtId="0" fontId="75" fillId="0" borderId="21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13" borderId="8" xfId="0" applyFont="1" applyFill="1" applyBorder="1" applyAlignment="1" applyProtection="1">
      <alignment horizontal="left" vertical="center"/>
      <protection locked="0"/>
    </xf>
    <xf numFmtId="0" fontId="10" fillId="13" borderId="32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59" fillId="13" borderId="41" xfId="0" applyFont="1" applyFill="1" applyBorder="1" applyAlignment="1" applyProtection="1">
      <alignment horizontal="left" vertical="center" wrapText="1"/>
      <protection locked="0"/>
    </xf>
    <xf numFmtId="0" fontId="58" fillId="13" borderId="41" xfId="0" applyFont="1" applyFill="1" applyBorder="1" applyAlignment="1" applyProtection="1">
      <alignment horizontal="left" vertical="center" wrapText="1"/>
      <protection locked="0"/>
    </xf>
    <xf numFmtId="0" fontId="58" fillId="13" borderId="10" xfId="0" applyFont="1" applyFill="1" applyBorder="1" applyAlignment="1" applyProtection="1">
      <alignment horizontal="left" vertical="center" wrapText="1"/>
      <protection locked="0"/>
    </xf>
    <xf numFmtId="0" fontId="58" fillId="13" borderId="8" xfId="0" applyFont="1" applyFill="1" applyBorder="1" applyAlignment="1" applyProtection="1">
      <alignment horizontal="left" vertical="center" wrapText="1"/>
      <protection locked="0"/>
    </xf>
    <xf numFmtId="0" fontId="58" fillId="13" borderId="9" xfId="0" applyFont="1" applyFill="1" applyBorder="1" applyAlignment="1" applyProtection="1">
      <alignment horizontal="left" vertical="center" wrapText="1"/>
      <protection locked="0"/>
    </xf>
    <xf numFmtId="44" fontId="10" fillId="0" borderId="26" xfId="0" applyNumberFormat="1" applyFont="1" applyBorder="1" applyAlignment="1">
      <alignment horizontal="center" vertical="center"/>
    </xf>
    <xf numFmtId="44" fontId="10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9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38" fillId="12" borderId="5" xfId="0" applyFont="1" applyFill="1" applyBorder="1" applyAlignment="1">
      <alignment horizontal="left" vertical="center" wrapText="1"/>
    </xf>
    <xf numFmtId="0" fontId="38" fillId="12" borderId="7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38" fillId="12" borderId="92" xfId="0" applyFont="1" applyFill="1" applyBorder="1" applyAlignment="1">
      <alignment horizontal="left" vertical="center" wrapText="1"/>
    </xf>
    <xf numFmtId="0" fontId="38" fillId="12" borderId="41" xfId="0" applyFont="1" applyFill="1" applyBorder="1" applyAlignment="1">
      <alignment horizontal="left" vertical="center" wrapText="1"/>
    </xf>
    <xf numFmtId="0" fontId="79" fillId="13" borderId="7" xfId="0" applyFont="1" applyFill="1" applyBorder="1" applyAlignment="1" applyProtection="1">
      <alignment horizontal="left" vertical="center" wrapText="1"/>
      <protection locked="0"/>
    </xf>
    <xf numFmtId="0" fontId="79" fillId="13" borderId="27" xfId="0" applyFont="1" applyFill="1" applyBorder="1" applyAlignment="1" applyProtection="1">
      <alignment horizontal="left" vertical="center" wrapText="1"/>
      <protection locked="0"/>
    </xf>
    <xf numFmtId="0" fontId="79" fillId="13" borderId="41" xfId="0" applyFont="1" applyFill="1" applyBorder="1" applyAlignment="1" applyProtection="1">
      <alignment horizontal="left" vertical="center" wrapText="1"/>
      <protection locked="0"/>
    </xf>
    <xf numFmtId="0" fontId="10" fillId="13" borderId="17" xfId="0" applyFont="1" applyFill="1" applyBorder="1" applyAlignment="1" applyProtection="1">
      <alignment horizontal="left" vertical="center"/>
      <protection locked="0"/>
    </xf>
    <xf numFmtId="0" fontId="10" fillId="13" borderId="18" xfId="0" applyFont="1" applyFill="1" applyBorder="1" applyAlignment="1" applyProtection="1">
      <alignment horizontal="left" vertical="center"/>
      <protection locked="0"/>
    </xf>
    <xf numFmtId="0" fontId="8" fillId="13" borderId="2" xfId="0" applyFont="1" applyFill="1" applyBorder="1" applyAlignment="1" applyProtection="1">
      <alignment horizontal="left" vertical="center"/>
      <protection locked="0"/>
    </xf>
    <xf numFmtId="0" fontId="8" fillId="13" borderId="40" xfId="0" applyFont="1" applyFill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5" fillId="13" borderId="22" xfId="0" applyFont="1" applyFill="1" applyBorder="1" applyAlignment="1" applyProtection="1">
      <alignment horizontal="left" vertical="center"/>
      <protection locked="0"/>
    </xf>
    <xf numFmtId="0" fontId="55" fillId="13" borderId="23" xfId="0" applyFont="1" applyFill="1" applyBorder="1" applyAlignment="1" applyProtection="1">
      <alignment horizontal="left" vertical="center"/>
      <protection locked="0"/>
    </xf>
    <xf numFmtId="0" fontId="55" fillId="13" borderId="3" xfId="0" applyFont="1" applyFill="1" applyBorder="1" applyAlignment="1" applyProtection="1">
      <alignment horizontal="left" vertical="center" wrapText="1"/>
      <protection locked="0"/>
    </xf>
    <xf numFmtId="0" fontId="55" fillId="13" borderId="76" xfId="0" applyFont="1" applyFill="1" applyBorder="1" applyAlignment="1" applyProtection="1">
      <alignment horizontal="left" vertical="center" wrapText="1"/>
      <protection locked="0"/>
    </xf>
    <xf numFmtId="0" fontId="5" fillId="12" borderId="12" xfId="0" applyFont="1" applyFill="1" applyBorder="1" applyAlignment="1">
      <alignment horizontal="left" wrapText="1"/>
    </xf>
    <xf numFmtId="0" fontId="8" fillId="0" borderId="7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7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13" borderId="83" xfId="0" applyFont="1" applyFill="1" applyBorder="1" applyAlignment="1" applyProtection="1">
      <alignment horizontal="left" vertical="center" wrapText="1"/>
      <protection locked="0"/>
    </xf>
    <xf numFmtId="0" fontId="8" fillId="13" borderId="84" xfId="0" applyFont="1" applyFill="1" applyBorder="1" applyAlignment="1" applyProtection="1">
      <alignment horizontal="left" vertical="center" wrapText="1"/>
      <protection locked="0"/>
    </xf>
    <xf numFmtId="0" fontId="10" fillId="11" borderId="47" xfId="0" applyFont="1" applyFill="1" applyBorder="1" applyAlignment="1">
      <alignment horizontal="center"/>
    </xf>
    <xf numFmtId="0" fontId="10" fillId="11" borderId="48" xfId="0" applyFont="1" applyFill="1" applyBorder="1" applyAlignment="1">
      <alignment horizontal="center"/>
    </xf>
    <xf numFmtId="0" fontId="10" fillId="11" borderId="49" xfId="0" applyFont="1" applyFill="1" applyBorder="1" applyAlignment="1">
      <alignment horizontal="center"/>
    </xf>
    <xf numFmtId="0" fontId="64" fillId="13" borderId="85" xfId="0" applyFont="1" applyFill="1" applyBorder="1" applyAlignment="1" applyProtection="1">
      <alignment horizontal="center" vertical="center" wrapText="1"/>
      <protection locked="0"/>
    </xf>
    <xf numFmtId="0" fontId="8" fillId="13" borderId="86" xfId="0" applyFont="1" applyFill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13" borderId="82" xfId="0" applyFont="1" applyFill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left" wrapText="1"/>
    </xf>
    <xf numFmtId="0" fontId="60" fillId="0" borderId="7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4" fillId="13" borderId="3" xfId="0" applyFont="1" applyFill="1" applyBorder="1" applyAlignment="1" applyProtection="1">
      <alignment horizontal="center" vertical="center" wrapText="1"/>
      <protection locked="0"/>
    </xf>
    <xf numFmtId="0" fontId="8" fillId="13" borderId="4" xfId="0" applyFont="1" applyFill="1" applyBorder="1" applyAlignment="1" applyProtection="1">
      <alignment horizontal="center" vertical="center" wrapText="1"/>
      <protection locked="0"/>
    </xf>
    <xf numFmtId="0" fontId="81" fillId="14" borderId="1" xfId="0" applyFont="1" applyFill="1" applyBorder="1" applyAlignment="1">
      <alignment horizontal="center" vertical="top" wrapText="1"/>
    </xf>
    <xf numFmtId="0" fontId="44" fillId="14" borderId="1" xfId="0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center" wrapText="1"/>
    </xf>
    <xf numFmtId="0" fontId="48" fillId="14" borderId="0" xfId="0" applyFont="1" applyFill="1" applyAlignment="1">
      <alignment horizontal="center"/>
    </xf>
  </cellXfs>
  <cellStyles count="17">
    <cellStyle name="cf1" xfId="11" xr:uid="{00000000-0005-0000-0000-000000000000}"/>
    <cellStyle name="cf2" xfId="12" xr:uid="{00000000-0005-0000-0000-000001000000}"/>
    <cellStyle name="cf3" xfId="13" xr:uid="{00000000-0005-0000-0000-000002000000}"/>
    <cellStyle name="Graphics" xfId="14" xr:uid="{00000000-0005-0000-0000-000003000000}"/>
    <cellStyle name="一般" xfId="0" builtinId="0"/>
    <cellStyle name="一般 10 3 2 2 2 2" xfId="15" xr:uid="{00000000-0005-0000-0000-000005000000}"/>
    <cellStyle name="一般 10 3 2 2 2 2 2" xfId="10" xr:uid="{00000000-0005-0000-0000-000006000000}"/>
    <cellStyle name="一般 2" xfId="5" xr:uid="{00000000-0005-0000-0000-000007000000}"/>
    <cellStyle name="一般 2 2" xfId="7" xr:uid="{00000000-0005-0000-0000-000008000000}"/>
    <cellStyle name="一般 3" xfId="4" xr:uid="{00000000-0005-0000-0000-000009000000}"/>
    <cellStyle name="千分位" xfId="1" builtinId="3"/>
    <cellStyle name="千分位 2" xfId="6" xr:uid="{00000000-0005-0000-0000-00000B000000}"/>
    <cellStyle name="千分位 3" xfId="8" xr:uid="{00000000-0005-0000-0000-00000C000000}"/>
    <cellStyle name="貨幣" xfId="2" builtinId="4"/>
    <cellStyle name="貨幣 2" xfId="16" xr:uid="{00000000-0005-0000-0000-00000E000000}"/>
    <cellStyle name="貨幣 3" xfId="9" xr:uid="{00000000-0005-0000-0000-00000F000000}"/>
    <cellStyle name="超連結" xfId="3" builtinId="8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66"/>
      <color rgb="FFD7D200"/>
      <color rgb="FFEDF8A8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298040</xdr:colOff>
      <xdr:row>117</xdr:row>
      <xdr:rowOff>12695</xdr:rowOff>
    </xdr:from>
    <xdr:to>
      <xdr:col>3</xdr:col>
      <xdr:colOff>45417</xdr:colOff>
      <xdr:row>118</xdr:row>
      <xdr:rowOff>28024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718D2D08-31B9-69EA-6520-6CED3B8EE5BC}"/>
            </a:ext>
          </a:extLst>
        </xdr:cNvPr>
        <xdr:cNvSpPr/>
      </xdr:nvSpPr>
      <xdr:spPr>
        <a:xfrm>
          <a:off x="402539" y="32146042"/>
          <a:ext cx="509377" cy="233852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absolute">
    <xdr:from>
      <xdr:col>3</xdr:col>
      <xdr:colOff>151018</xdr:colOff>
      <xdr:row>117</xdr:row>
      <xdr:rowOff>12696</xdr:rowOff>
    </xdr:from>
    <xdr:to>
      <xdr:col>3</xdr:col>
      <xdr:colOff>621334</xdr:colOff>
      <xdr:row>118</xdr:row>
      <xdr:rowOff>40032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A4ADAF78-AD26-46FE-844B-09747179DC2A}"/>
            </a:ext>
          </a:extLst>
        </xdr:cNvPr>
        <xdr:cNvSpPr/>
      </xdr:nvSpPr>
      <xdr:spPr>
        <a:xfrm>
          <a:off x="1020692" y="32142868"/>
          <a:ext cx="463966" cy="249034"/>
        </a:xfrm>
        <a:prstGeom prst="rect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1845097</xdr:colOff>
      <xdr:row>15</xdr:row>
      <xdr:rowOff>78819</xdr:rowOff>
    </xdr:from>
    <xdr:to>
      <xdr:col>2</xdr:col>
      <xdr:colOff>3397251</xdr:colOff>
      <xdr:row>15</xdr:row>
      <xdr:rowOff>1287020</xdr:rowOff>
    </xdr:to>
    <xdr:pic>
      <xdr:nvPicPr>
        <xdr:cNvPr id="4099" name="圖片 3" descr="P45廠大門照片.jp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69"/>
        <a:stretch/>
      </xdr:blipFill>
      <xdr:spPr bwMode="auto">
        <a:xfrm>
          <a:off x="9036472" y="5774769"/>
          <a:ext cx="1552154" cy="120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18</xdr:row>
      <xdr:rowOff>419100</xdr:rowOff>
    </xdr:from>
    <xdr:to>
      <xdr:col>2</xdr:col>
      <xdr:colOff>2476500</xdr:colOff>
      <xdr:row>18</xdr:row>
      <xdr:rowOff>1638300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2925" y="8077200"/>
          <a:ext cx="1762125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2962274</xdr:colOff>
      <xdr:row>18</xdr:row>
      <xdr:rowOff>419099</xdr:rowOff>
    </xdr:from>
    <xdr:to>
      <xdr:col>2</xdr:col>
      <xdr:colOff>4648199</xdr:colOff>
      <xdr:row>18</xdr:row>
      <xdr:rowOff>1638300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10824" y="8077199"/>
          <a:ext cx="1685925" cy="1219201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942974</xdr:colOff>
      <xdr:row>21</xdr:row>
      <xdr:rowOff>104775</xdr:rowOff>
    </xdr:from>
    <xdr:to>
      <xdr:col>2</xdr:col>
      <xdr:colOff>4438649</xdr:colOff>
      <xdr:row>21</xdr:row>
      <xdr:rowOff>1924050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/>
        <a:srcRect l="5503" t="35639" r="2546"/>
        <a:stretch/>
      </xdr:blipFill>
      <xdr:spPr bwMode="auto">
        <a:xfrm>
          <a:off x="6562724" y="10591800"/>
          <a:ext cx="3495675" cy="1819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1295400</xdr:colOff>
      <xdr:row>18</xdr:row>
      <xdr:rowOff>76200</xdr:rowOff>
    </xdr:from>
    <xdr:to>
      <xdr:col>2</xdr:col>
      <xdr:colOff>2095500</xdr:colOff>
      <xdr:row>18</xdr:row>
      <xdr:rowOff>361950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43950" y="77343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改善前</a:t>
          </a:r>
        </a:p>
      </xdr:txBody>
    </xdr:sp>
    <xdr:clientData/>
  </xdr:twoCellAnchor>
  <xdr:twoCellAnchor>
    <xdr:from>
      <xdr:col>2</xdr:col>
      <xdr:colOff>3371850</xdr:colOff>
      <xdr:row>18</xdr:row>
      <xdr:rowOff>76200</xdr:rowOff>
    </xdr:from>
    <xdr:to>
      <xdr:col>2</xdr:col>
      <xdr:colOff>4171950</xdr:colOff>
      <xdr:row>18</xdr:row>
      <xdr:rowOff>361950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820400" y="77343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改善後</a:t>
          </a:r>
          <a:endParaRPr lang="en-US" altLang="zh-TW" sz="1200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981075</xdr:colOff>
      <xdr:row>18</xdr:row>
      <xdr:rowOff>28575</xdr:rowOff>
    </xdr:from>
    <xdr:to>
      <xdr:col>1</xdr:col>
      <xdr:colOff>1781175</xdr:colOff>
      <xdr:row>18</xdr:row>
      <xdr:rowOff>314325</xdr:rowOff>
    </xdr:to>
    <xdr:sp macro="" textlink="">
      <xdr:nvSpPr>
        <xdr:cNvPr id="22" name="矩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895600" y="79629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改善前</a:t>
          </a:r>
        </a:p>
      </xdr:txBody>
    </xdr:sp>
    <xdr:clientData/>
  </xdr:twoCellAnchor>
  <xdr:twoCellAnchor>
    <xdr:from>
      <xdr:col>1</xdr:col>
      <xdr:colOff>3552825</xdr:colOff>
      <xdr:row>18</xdr:row>
      <xdr:rowOff>28575</xdr:rowOff>
    </xdr:from>
    <xdr:to>
      <xdr:col>1</xdr:col>
      <xdr:colOff>4352925</xdr:colOff>
      <xdr:row>18</xdr:row>
      <xdr:rowOff>314325</xdr:rowOff>
    </xdr:to>
    <xdr:sp macro="" textlink="">
      <xdr:nvSpPr>
        <xdr:cNvPr id="23" name="矩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467350" y="79629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改善後</a:t>
          </a:r>
          <a:endParaRPr lang="en-US" altLang="zh-TW" sz="1200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904875</xdr:colOff>
      <xdr:row>21</xdr:row>
      <xdr:rowOff>38100</xdr:rowOff>
    </xdr:from>
    <xdr:to>
      <xdr:col>1</xdr:col>
      <xdr:colOff>1704975</xdr:colOff>
      <xdr:row>21</xdr:row>
      <xdr:rowOff>323850</xdr:rowOff>
    </xdr:to>
    <xdr:sp macro="" textlink="">
      <xdr:nvSpPr>
        <xdr:cNvPr id="26" name="矩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819400" y="112776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改善前</a:t>
          </a:r>
        </a:p>
      </xdr:txBody>
    </xdr:sp>
    <xdr:clientData/>
  </xdr:twoCellAnchor>
  <xdr:twoCellAnchor>
    <xdr:from>
      <xdr:col>1</xdr:col>
      <xdr:colOff>3476625</xdr:colOff>
      <xdr:row>21</xdr:row>
      <xdr:rowOff>38100</xdr:rowOff>
    </xdr:from>
    <xdr:to>
      <xdr:col>1</xdr:col>
      <xdr:colOff>4276725</xdr:colOff>
      <xdr:row>21</xdr:row>
      <xdr:rowOff>323850</xdr:rowOff>
    </xdr:to>
    <xdr:sp macro="" textlink="">
      <xdr:nvSpPr>
        <xdr:cNvPr id="27" name="矩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391150" y="11277600"/>
          <a:ext cx="800100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改善後</a:t>
          </a:r>
          <a:endParaRPr lang="en-US" altLang="zh-TW" sz="1200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63</xdr:row>
      <xdr:rowOff>0</xdr:rowOff>
    </xdr:from>
    <xdr:to>
      <xdr:col>15</xdr:col>
      <xdr:colOff>104775</xdr:colOff>
      <xdr:row>63</xdr:row>
      <xdr:rowOff>104775</xdr:rowOff>
    </xdr:to>
    <xdr:pic>
      <xdr:nvPicPr>
        <xdr:cNvPr id="2" name="Picture 2" descr="*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4150" y="4641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D&#26032;&#30879;\&#32160;&#33394;&#24037;&#24288;&#30003;&#35531;&#25991;&#20214;&#36039;&#26009;&#22846;(&#20998;&#20139;)\1090213&#32160;&#33394;&#24037;&#24288;&#27161;&#31456;&#23637;&#24310;&#38651;&#23376;&#27284;&#30456;&#38364;&#25991;&#20214;\&#36039;&#26009;&#25552;&#20379;&#32773;&#27284;&#26696;&#22846;\&#26446;&#27743;&#31077;--&#27284;&#26696;&#22846;\&#32160;&#33394;&#24037;&#24288;&#27161;&#31456;&#21450;&#28165;&#28500;&#29983;&#29986;&#35413;&#20272;&#31995;&#32113;&#31526;&#21512;&#24615;&#21028;&#23450;&#30003;&#35531;&#34920;(&#29256;&#26412;20230330)_&#26446;&#27743;&#3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00000~3\AppData\Local\Temp\notesFFF692\&#32160;&#33394;&#24037;&#24288;&#27161;&#31456;&#21450;&#28165;&#28500;&#29983;&#29986;&#35413;&#20272;&#31995;&#32113;&#31526;&#21512;&#24615;&#21028;&#23450;&#30003;&#35531;&#34920;(&#29256;&#26412;20230330)_&#26446;&#27743;&#31077;_232303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4373;&#38859;&#35946;\Downloads\&#29986;&#26989;&#22290;&#21312;&#28165;&#28500;&#29983;&#29986;&#33287;&#24490;&#29872;&#32147;&#28639;&#22522;&#30990;&#26597;&#27298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0.申請表_(請填寫)"/>
      <sheetName val="1.工廠介紹_(請填寫)"/>
      <sheetName val="2.證書資訊_(請填寫)"/>
      <sheetName val="3.重要數據_(請填寫)"/>
      <sheetName val="4.綠建築績效統計_(請填寫)"/>
      <sheetName val="5.清潔生產績效統計_(請填寫)"/>
      <sheetName val="清潔生產績效統計_用油加總_(毋須填寫)"/>
      <sheetName val="6.綠色工廠=清潔生產+綠建築_(毋須填寫)"/>
      <sheetName val="工作表1"/>
    </sheetNames>
    <sheetDataSet>
      <sheetData sheetId="0">
        <row r="16">
          <cell r="A16" t="str">
            <v>1.生態</v>
          </cell>
        </row>
        <row r="17">
          <cell r="A17" t="str">
            <v>2.節能</v>
          </cell>
        </row>
        <row r="18">
          <cell r="A18" t="str">
            <v>3.減廢</v>
          </cell>
        </row>
        <row r="19">
          <cell r="A19" t="str">
            <v>4.健康</v>
          </cell>
        </row>
        <row r="20">
          <cell r="A20" t="str">
            <v>5.創新及其他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0.申請表_(請填寫)"/>
      <sheetName val="1.工廠介紹_(請填寫)"/>
      <sheetName val="2.證書資訊_(請填寫)"/>
      <sheetName val="3.重要數據_(請填寫)"/>
      <sheetName val="4.綠建築績效統計_(請填寫)"/>
      <sheetName val="5.清潔生產績效統計_(請填寫)"/>
      <sheetName val="清潔生產績效統計_用油加總_(毋須填寫)"/>
      <sheetName val="6.綠色工廠=清潔生產+綠建築_(毋須填寫)"/>
      <sheetName val="工作表1"/>
    </sheetNames>
    <sheetDataSet>
      <sheetData sheetId="0">
        <row r="2">
          <cell r="A2" t="str">
            <v>1.能資源節約</v>
          </cell>
        </row>
        <row r="3">
          <cell r="A3" t="str">
            <v>2.綠色製程</v>
          </cell>
        </row>
        <row r="4">
          <cell r="A4" t="str">
            <v>3.污染物產生及管末處理功能</v>
          </cell>
        </row>
        <row r="5">
          <cell r="A5" t="str">
            <v>4.環境友善設計</v>
          </cell>
        </row>
        <row r="6">
          <cell r="A6" t="str">
            <v>5.綠色管理</v>
          </cell>
        </row>
        <row r="7">
          <cell r="A7" t="str">
            <v>6.社會責任</v>
          </cell>
        </row>
        <row r="8">
          <cell r="A8" t="str">
            <v>7.創新思維</v>
          </cell>
        </row>
        <row r="9">
          <cell r="A9" t="str">
            <v>8.其他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工作表1"/>
      <sheetName val="壹、清潔生產評估背景資訊"/>
      <sheetName val="貳、一般行業清潔生產評估系統得分總表"/>
      <sheetName val="參、不適用指標說明及各項指標查檢表"/>
      <sheetName val="1-1及1-2原料使用量及再生原料使用率"/>
      <sheetName val="1-3能源消耗量"/>
      <sheetName val="1-4能源回收率"/>
      <sheetName val="1-5水資源耗用量"/>
      <sheetName val="1-6廢水回收率"/>
      <sheetName val="1-7事業廢棄物產生量指標及1-8事業廢棄物回收率"/>
      <sheetName val="1-9溫室氣體排放量"/>
      <sheetName val="2_綠色製程"/>
      <sheetName val="3_污染物產生及管末處理功能"/>
      <sheetName val="4_環境友善設計"/>
      <sheetName val="5_綠色管理"/>
      <sheetName val="6_社會責任"/>
      <sheetName val="7_創新思維"/>
      <sheetName val="8_其他"/>
      <sheetName val="list"/>
      <sheetName val="2_綠色製程1"/>
      <sheetName val="3_污染物產生及管末處理功能1"/>
      <sheetName val="4_環境友善設計1"/>
      <sheetName val="5_綠色管理1"/>
      <sheetName val="6_社會責任1"/>
      <sheetName val="7_創新思維1"/>
      <sheetName val="8_其他1"/>
      <sheetName val="2_綠色製程2"/>
      <sheetName val="3_污染物產生及管末處理功能2"/>
      <sheetName val="4_環境友善設計2"/>
      <sheetName val="5_綠色管理2"/>
      <sheetName val="6_社會責任2"/>
      <sheetName val="7_創新思維2"/>
      <sheetName val="8_其他2"/>
      <sheetName val="2_綠色製程3"/>
      <sheetName val="3_污染物產生及管末處理功能3"/>
      <sheetName val="4_環境友善設計3"/>
      <sheetName val="5_綠色管理3"/>
      <sheetName val="6_社會責任3"/>
      <sheetName val="7_創新思維3"/>
      <sheetName val="8_其他3"/>
      <sheetName val="2_綠色製程4"/>
      <sheetName val="3_污染物產生及管末處理功能4"/>
      <sheetName val="4_環境友善設計4"/>
      <sheetName val="5_綠色管理4"/>
      <sheetName val="6_社會責任4"/>
      <sheetName val="7_創新思維4"/>
      <sheetName val="8_其他4"/>
      <sheetName val="2.綠色製程"/>
      <sheetName val="3.污染物產生及管末處理功能"/>
      <sheetName val="4.環境友善設計"/>
      <sheetName val="5.綠色管理"/>
      <sheetName val="6.社會責任"/>
      <sheetName val="7.創新思維"/>
      <sheetName val="8.其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外購再生原料</v>
          </cell>
          <cell r="C2" t="str">
            <v>g</v>
          </cell>
        </row>
        <row r="3">
          <cell r="B3" t="str">
            <v>一般原料</v>
          </cell>
          <cell r="C3" t="str">
            <v>kg</v>
          </cell>
        </row>
        <row r="4">
          <cell r="C4" t="str">
            <v>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.gov.tw/News_Content.aspx?n=3144&amp;s=90015" TargetMode="External"/><Relationship Id="rId1" Type="http://schemas.openxmlformats.org/officeDocument/2006/relationships/hyperlink" Target="https://www.stat.gov.tw/public/Attachment/012221854690WG0X9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5877F"/>
  </sheetPr>
  <dimension ref="A1:N137"/>
  <sheetViews>
    <sheetView tabSelected="1" view="pageBreakPreview" zoomScale="115" zoomScaleNormal="115" zoomScaleSheetLayoutView="115" workbookViewId="0">
      <selection activeCell="F18" sqref="F18"/>
    </sheetView>
  </sheetViews>
  <sheetFormatPr defaultRowHeight="16.5"/>
  <cols>
    <col min="1" max="1" width="1.5" customWidth="1"/>
    <col min="2" max="2" width="8.875" customWidth="1"/>
    <col min="3" max="3" width="2.125" customWidth="1"/>
    <col min="4" max="4" width="12.375" customWidth="1"/>
    <col min="5" max="5" width="3" customWidth="1"/>
    <col min="6" max="6" width="7.75" customWidth="1"/>
    <col min="7" max="7" width="5.5" customWidth="1"/>
    <col min="8" max="8" width="6.5" customWidth="1"/>
    <col min="9" max="9" width="6.375" customWidth="1"/>
    <col min="10" max="10" width="8.125" customWidth="1"/>
    <col min="11" max="11" width="8.875" customWidth="1"/>
    <col min="12" max="12" width="27.375" customWidth="1"/>
    <col min="13" max="13" width="1.125" customWidth="1"/>
    <col min="14" max="14" width="8.5" customWidth="1"/>
  </cols>
  <sheetData>
    <row r="1" spans="1:14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7"/>
    </row>
    <row r="2" spans="1:14">
      <c r="A2" s="288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89"/>
    </row>
    <row r="3" spans="1:14">
      <c r="A3" s="288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89"/>
    </row>
    <row r="4" spans="1:14">
      <c r="A4" s="288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89"/>
    </row>
    <row r="5" spans="1:14">
      <c r="A5" s="288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89"/>
    </row>
    <row r="6" spans="1:14">
      <c r="A6" s="288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89"/>
    </row>
    <row r="7" spans="1:14">
      <c r="A7" s="288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9"/>
    </row>
    <row r="8" spans="1:14" ht="16.5" customHeight="1">
      <c r="A8" s="292" t="s">
        <v>126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4"/>
      <c r="N8" s="98"/>
    </row>
    <row r="9" spans="1:14" ht="16.5" customHeight="1">
      <c r="A9" s="292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4"/>
      <c r="N9" s="98"/>
    </row>
    <row r="10" spans="1:14" ht="54" customHeight="1">
      <c r="A10" s="292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4"/>
      <c r="N10" s="98"/>
    </row>
    <row r="11" spans="1:14" ht="36.75" customHeight="1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98"/>
    </row>
    <row r="12" spans="1:14" ht="17.100000000000001" customHeigh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4" ht="17.100000000000001" customHeight="1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4" ht="17.100000000000001" customHeight="1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4" ht="27.75" customHeight="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1:14" ht="27.75" customHeight="1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ht="21.75" customHeight="1">
      <c r="A17" s="99"/>
      <c r="B17" s="100"/>
      <c r="C17" s="100"/>
      <c r="D17" s="100"/>
      <c r="E17" s="100"/>
      <c r="F17" s="102"/>
      <c r="G17" s="100"/>
      <c r="H17" s="100"/>
      <c r="I17" s="100"/>
      <c r="J17" s="100"/>
      <c r="K17" s="100"/>
      <c r="L17" s="100"/>
      <c r="M17" s="101"/>
    </row>
    <row r="18" spans="1:13" ht="17.100000000000001" customHeight="1">
      <c r="A18" s="288"/>
      <c r="B18" s="202"/>
      <c r="C18" s="198" t="s">
        <v>130</v>
      </c>
      <c r="D18" s="198"/>
      <c r="E18" s="198"/>
      <c r="F18" s="183" t="b">
        <v>0</v>
      </c>
      <c r="G18" s="103" t="s">
        <v>131</v>
      </c>
      <c r="H18" s="104"/>
      <c r="I18" s="105"/>
      <c r="J18" s="105"/>
      <c r="K18" s="105"/>
      <c r="L18" s="105"/>
      <c r="M18" s="106"/>
    </row>
    <row r="19" spans="1:13" ht="4.5" customHeight="1">
      <c r="A19" s="288"/>
      <c r="B19" s="202"/>
      <c r="C19" s="198"/>
      <c r="D19" s="198"/>
      <c r="E19" s="198"/>
      <c r="F19" s="132"/>
      <c r="G19" s="104"/>
      <c r="H19" s="107"/>
      <c r="I19" s="107"/>
      <c r="J19" s="107"/>
      <c r="K19" s="108"/>
      <c r="L19" s="108"/>
      <c r="M19" s="106"/>
    </row>
    <row r="20" spans="1:13" ht="17.100000000000001" customHeight="1">
      <c r="A20" s="288"/>
      <c r="B20" s="202"/>
      <c r="C20" s="198"/>
      <c r="D20" s="198"/>
      <c r="E20" s="198"/>
      <c r="F20" s="183" t="b">
        <v>0</v>
      </c>
      <c r="G20" s="103" t="s">
        <v>132</v>
      </c>
      <c r="H20" s="104"/>
      <c r="I20" s="105"/>
      <c r="J20" s="105"/>
      <c r="K20" s="105"/>
      <c r="L20" s="105"/>
      <c r="M20" s="106"/>
    </row>
    <row r="21" spans="1:13" ht="4.5" customHeight="1">
      <c r="A21" s="288"/>
      <c r="B21" s="202"/>
      <c r="C21" s="198"/>
      <c r="D21" s="198"/>
      <c r="E21" s="198"/>
      <c r="F21" s="133"/>
      <c r="G21" s="109"/>
      <c r="H21" s="110"/>
      <c r="I21" s="110"/>
      <c r="J21" s="110"/>
      <c r="K21" s="110"/>
      <c r="L21" s="110"/>
      <c r="M21" s="106"/>
    </row>
    <row r="22" spans="1:13" ht="17.100000000000001" customHeight="1">
      <c r="A22" s="288"/>
      <c r="B22" s="202"/>
      <c r="C22" s="198"/>
      <c r="D22" s="198"/>
      <c r="E22" s="198"/>
      <c r="F22" s="183" t="b">
        <v>0</v>
      </c>
      <c r="G22" s="103" t="s">
        <v>648</v>
      </c>
      <c r="H22" s="104"/>
      <c r="I22" s="105"/>
      <c r="J22" s="105"/>
      <c r="K22" s="105"/>
      <c r="L22" s="105"/>
      <c r="M22" s="106"/>
    </row>
    <row r="23" spans="1:13" ht="5.0999999999999996" customHeight="1">
      <c r="A23" s="288"/>
      <c r="B23" s="202"/>
      <c r="C23" s="198"/>
      <c r="D23" s="198"/>
      <c r="E23" s="198"/>
      <c r="F23" s="133"/>
      <c r="G23" s="103"/>
      <c r="H23" s="104"/>
      <c r="I23" s="105"/>
      <c r="J23" s="105"/>
      <c r="K23" s="105"/>
      <c r="L23" s="105"/>
      <c r="M23" s="106"/>
    </row>
    <row r="24" spans="1:13" ht="17.100000000000001" customHeight="1">
      <c r="A24" s="288"/>
      <c r="B24" s="202"/>
      <c r="C24" s="198"/>
      <c r="D24" s="198"/>
      <c r="E24" s="198"/>
      <c r="F24" s="183" t="b">
        <v>0</v>
      </c>
      <c r="G24" s="103" t="s">
        <v>133</v>
      </c>
      <c r="H24" s="104"/>
      <c r="I24" s="105"/>
      <c r="J24" s="105"/>
      <c r="K24" s="105"/>
      <c r="L24" s="105"/>
      <c r="M24" s="106"/>
    </row>
    <row r="25" spans="1:13" ht="6" customHeight="1">
      <c r="A25" s="288"/>
      <c r="B25" s="202"/>
      <c r="C25" s="198"/>
      <c r="D25" s="198"/>
      <c r="E25" s="198"/>
      <c r="F25" s="133" t="s">
        <v>765</v>
      </c>
      <c r="G25" s="103"/>
      <c r="H25" s="104"/>
      <c r="I25" s="105"/>
      <c r="J25" s="105"/>
      <c r="K25" s="105"/>
      <c r="L25" s="105"/>
      <c r="M25" s="106"/>
    </row>
    <row r="26" spans="1:13" ht="17.100000000000001" customHeight="1">
      <c r="A26" s="288"/>
      <c r="B26" s="202"/>
      <c r="C26" s="198"/>
      <c r="D26" s="198"/>
      <c r="E26" s="198"/>
      <c r="F26" s="183" t="b">
        <v>0</v>
      </c>
      <c r="G26" s="103" t="s">
        <v>134</v>
      </c>
      <c r="H26" s="104"/>
      <c r="I26" s="105"/>
      <c r="J26" s="105"/>
      <c r="K26" s="105"/>
      <c r="L26" s="105"/>
      <c r="M26" s="106"/>
    </row>
    <row r="27" spans="1:13">
      <c r="A27" s="290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91"/>
    </row>
    <row r="28" spans="1:13">
      <c r="A28" s="290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91"/>
    </row>
    <row r="29" spans="1:13" ht="22.5" customHeight="1">
      <c r="A29" s="111"/>
      <c r="B29" s="105"/>
      <c r="C29" s="295" t="s">
        <v>57</v>
      </c>
      <c r="D29" s="295"/>
      <c r="E29" s="295"/>
      <c r="F29" s="301"/>
      <c r="G29" s="301"/>
      <c r="H29" s="301"/>
      <c r="I29" s="301"/>
      <c r="J29" s="301"/>
      <c r="K29" s="301"/>
      <c r="L29" s="105"/>
      <c r="M29" s="106"/>
    </row>
    <row r="30" spans="1:13">
      <c r="A30" s="111"/>
      <c r="B30" s="105"/>
      <c r="C30" s="108"/>
      <c r="D30" s="108"/>
      <c r="E30" s="108"/>
      <c r="F30" s="108"/>
      <c r="G30" s="108"/>
      <c r="H30" s="108"/>
      <c r="I30" s="108"/>
      <c r="J30" s="108"/>
      <c r="K30" s="108"/>
      <c r="L30" s="105"/>
      <c r="M30" s="106"/>
    </row>
    <row r="31" spans="1:13" ht="19.5">
      <c r="A31" s="111"/>
      <c r="B31" s="105"/>
      <c r="C31" s="295" t="s">
        <v>58</v>
      </c>
      <c r="D31" s="295"/>
      <c r="E31" s="295"/>
      <c r="F31" s="78"/>
      <c r="G31" s="112" t="s">
        <v>59</v>
      </c>
      <c r="H31" s="78"/>
      <c r="I31" s="112" t="s">
        <v>60</v>
      </c>
      <c r="J31" s="78"/>
      <c r="K31" s="112" t="s">
        <v>61</v>
      </c>
      <c r="L31" s="105"/>
      <c r="M31" s="106"/>
    </row>
    <row r="32" spans="1:13">
      <c r="A32" s="111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</row>
    <row r="33" spans="1:13">
      <c r="A33" s="111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</row>
    <row r="34" spans="1:13">
      <c r="A34" s="111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</row>
    <row r="35" spans="1:13">
      <c r="A35" s="111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</row>
    <row r="36" spans="1:13">
      <c r="A36" s="111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</row>
    <row r="37" spans="1:13">
      <c r="A37" s="111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13" t="s">
        <v>141</v>
      </c>
      <c r="M37" s="106"/>
    </row>
    <row r="38" spans="1:13">
      <c r="A38" s="111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14" t="s">
        <v>753</v>
      </c>
      <c r="M38" s="106"/>
    </row>
    <row r="39" spans="1:13">
      <c r="A39" s="11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8"/>
      <c r="M39" s="106"/>
    </row>
    <row r="40" spans="1:13" ht="17.25" thickBot="1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</row>
    <row r="41" spans="1:13" ht="49.5" customHeight="1">
      <c r="A41" s="105"/>
      <c r="B41" s="203" t="s">
        <v>616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2"/>
    </row>
    <row r="42" spans="1:13" ht="30.6" customHeight="1" thickBot="1">
      <c r="A42" s="105"/>
      <c r="B42" s="310" t="s">
        <v>627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202"/>
    </row>
    <row r="43" spans="1:13" ht="21.95" customHeight="1">
      <c r="A43" s="105"/>
      <c r="B43" s="263" t="s">
        <v>617</v>
      </c>
      <c r="C43" s="253"/>
      <c r="D43" s="253"/>
      <c r="E43" s="317"/>
      <c r="F43" s="317"/>
      <c r="G43" s="317"/>
      <c r="H43" s="317"/>
      <c r="I43" s="317"/>
      <c r="J43" s="317"/>
      <c r="K43" s="317"/>
      <c r="L43" s="318"/>
      <c r="M43" s="202"/>
    </row>
    <row r="44" spans="1:13" ht="21.95" customHeight="1">
      <c r="A44" s="105"/>
      <c r="B44" s="311" t="s">
        <v>618</v>
      </c>
      <c r="C44" s="312"/>
      <c r="D44" s="312"/>
      <c r="E44" s="308"/>
      <c r="F44" s="309"/>
      <c r="G44" s="309"/>
      <c r="H44" s="309"/>
      <c r="I44" s="309"/>
      <c r="J44" s="309"/>
      <c r="K44" s="309"/>
      <c r="L44" s="316"/>
      <c r="M44" s="202"/>
    </row>
    <row r="45" spans="1:13" ht="21.95" customHeight="1">
      <c r="A45" s="105"/>
      <c r="B45" s="220" t="s">
        <v>619</v>
      </c>
      <c r="C45" s="200"/>
      <c r="D45" s="200"/>
      <c r="E45" s="308"/>
      <c r="F45" s="309"/>
      <c r="G45" s="309"/>
      <c r="H45" s="309"/>
      <c r="I45" s="309"/>
      <c r="J45" s="309"/>
      <c r="K45" s="309"/>
      <c r="L45" s="316"/>
      <c r="M45" s="202"/>
    </row>
    <row r="46" spans="1:13" ht="21.95" customHeight="1">
      <c r="A46" s="105"/>
      <c r="B46" s="220" t="s">
        <v>620</v>
      </c>
      <c r="C46" s="200"/>
      <c r="D46" s="200"/>
      <c r="E46" s="308"/>
      <c r="F46" s="309"/>
      <c r="G46" s="309"/>
      <c r="H46" s="309"/>
      <c r="I46" s="309"/>
      <c r="J46" s="309"/>
      <c r="K46" s="309"/>
      <c r="L46" s="316"/>
      <c r="M46" s="202"/>
    </row>
    <row r="47" spans="1:13" ht="32.1" customHeight="1">
      <c r="A47" s="105"/>
      <c r="B47" s="199" t="s">
        <v>621</v>
      </c>
      <c r="C47" s="200"/>
      <c r="D47" s="200"/>
      <c r="E47" s="308"/>
      <c r="F47" s="309"/>
      <c r="G47" s="309"/>
      <c r="H47" s="309"/>
      <c r="I47" s="315"/>
      <c r="J47" s="313" t="s">
        <v>706</v>
      </c>
      <c r="K47" s="314"/>
      <c r="L47" s="79"/>
      <c r="M47" s="202"/>
    </row>
    <row r="48" spans="1:13" ht="21.95" customHeight="1">
      <c r="A48" s="105"/>
      <c r="B48" s="217" t="s">
        <v>2</v>
      </c>
      <c r="C48" s="218"/>
      <c r="D48" s="219"/>
      <c r="E48" s="195"/>
      <c r="F48" s="196"/>
      <c r="G48" s="196"/>
      <c r="H48" s="196"/>
      <c r="I48" s="196"/>
      <c r="J48" s="196"/>
      <c r="K48" s="196"/>
      <c r="L48" s="197"/>
      <c r="M48" s="202"/>
    </row>
    <row r="49" spans="1:13" ht="30.95" customHeight="1">
      <c r="A49" s="105"/>
      <c r="B49" s="220" t="s">
        <v>451</v>
      </c>
      <c r="C49" s="200"/>
      <c r="D49" s="200"/>
      <c r="E49" s="308"/>
      <c r="F49" s="309"/>
      <c r="G49" s="309"/>
      <c r="H49" s="309"/>
      <c r="I49" s="309"/>
      <c r="J49" s="239" t="s">
        <v>700</v>
      </c>
      <c r="K49" s="200"/>
      <c r="L49" s="94"/>
      <c r="M49" s="202"/>
    </row>
    <row r="50" spans="1:13" ht="21.95" customHeight="1">
      <c r="A50" s="105"/>
      <c r="B50" s="217" t="s">
        <v>105</v>
      </c>
      <c r="C50" s="218"/>
      <c r="D50" s="219"/>
      <c r="E50" s="241"/>
      <c r="F50" s="242"/>
      <c r="G50" s="242"/>
      <c r="H50" s="242"/>
      <c r="I50" s="242"/>
      <c r="J50" s="242"/>
      <c r="K50" s="242"/>
      <c r="L50" s="243"/>
      <c r="M50" s="202"/>
    </row>
    <row r="51" spans="1:13" ht="21.95" customHeight="1">
      <c r="A51" s="105"/>
      <c r="B51" s="220" t="s">
        <v>3</v>
      </c>
      <c r="C51" s="200"/>
      <c r="D51" s="200"/>
      <c r="E51" s="228"/>
      <c r="F51" s="228"/>
      <c r="G51" s="228"/>
      <c r="H51" s="228"/>
      <c r="I51" s="228"/>
      <c r="J51" s="228"/>
      <c r="K51" s="228"/>
      <c r="L51" s="229"/>
      <c r="M51" s="202"/>
    </row>
    <row r="52" spans="1:13" ht="30.6" customHeight="1">
      <c r="A52" s="105"/>
      <c r="B52" s="199" t="s">
        <v>693</v>
      </c>
      <c r="C52" s="200"/>
      <c r="D52" s="200"/>
      <c r="E52" s="305"/>
      <c r="F52" s="306"/>
      <c r="G52" s="306"/>
      <c r="H52" s="306"/>
      <c r="I52" s="306"/>
      <c r="J52" s="306"/>
      <c r="K52" s="306"/>
      <c r="L52" s="307"/>
      <c r="M52" s="202"/>
    </row>
    <row r="53" spans="1:13" ht="21.95" customHeight="1">
      <c r="A53" s="105"/>
      <c r="B53" s="302" t="s">
        <v>702</v>
      </c>
      <c r="C53" s="303"/>
      <c r="D53" s="304"/>
      <c r="E53" s="305"/>
      <c r="F53" s="306"/>
      <c r="G53" s="306"/>
      <c r="H53" s="306"/>
      <c r="I53" s="306"/>
      <c r="J53" s="306"/>
      <c r="K53" s="306"/>
      <c r="L53" s="307"/>
      <c r="M53" s="202"/>
    </row>
    <row r="54" spans="1:13" ht="21.95" customHeight="1" thickBot="1">
      <c r="A54" s="105"/>
      <c r="B54" s="257" t="s">
        <v>683</v>
      </c>
      <c r="C54" s="258"/>
      <c r="D54" s="259"/>
      <c r="E54" s="260"/>
      <c r="F54" s="261"/>
      <c r="G54" s="261"/>
      <c r="H54" s="261"/>
      <c r="I54" s="262"/>
      <c r="J54" s="256" t="s">
        <v>685</v>
      </c>
      <c r="K54" s="256"/>
      <c r="L54" s="95"/>
      <c r="M54" s="202"/>
    </row>
    <row r="55" spans="1:13" ht="23.1" customHeight="1">
      <c r="A55" s="105"/>
      <c r="B55" s="263" t="s">
        <v>622</v>
      </c>
      <c r="C55" s="253"/>
      <c r="D55" s="253"/>
      <c r="E55" s="298"/>
      <c r="F55" s="299"/>
      <c r="G55" s="299"/>
      <c r="H55" s="299"/>
      <c r="I55" s="300"/>
      <c r="J55" s="296" t="s">
        <v>623</v>
      </c>
      <c r="K55" s="297"/>
      <c r="L55" s="93"/>
      <c r="M55" s="202"/>
    </row>
    <row r="56" spans="1:13" ht="23.1" customHeight="1">
      <c r="A56" s="105"/>
      <c r="B56" s="220" t="s">
        <v>626</v>
      </c>
      <c r="C56" s="200"/>
      <c r="D56" s="200"/>
      <c r="E56" s="267"/>
      <c r="F56" s="267"/>
      <c r="G56" s="267"/>
      <c r="H56" s="267"/>
      <c r="I56" s="267"/>
      <c r="J56" s="267"/>
      <c r="K56" s="267"/>
      <c r="L56" s="268"/>
      <c r="M56" s="202"/>
    </row>
    <row r="57" spans="1:13" ht="23.1" customHeight="1">
      <c r="A57" s="105"/>
      <c r="B57" s="251" t="s">
        <v>4</v>
      </c>
      <c r="C57" s="252"/>
      <c r="D57" s="252"/>
      <c r="E57" s="248"/>
      <c r="F57" s="249"/>
      <c r="G57" s="249"/>
      <c r="H57" s="249"/>
      <c r="I57" s="249"/>
      <c r="J57" s="249"/>
      <c r="K57" s="249"/>
      <c r="L57" s="250"/>
      <c r="M57" s="202"/>
    </row>
    <row r="58" spans="1:13" ht="23.1" customHeight="1" thickBot="1">
      <c r="A58" s="105"/>
      <c r="B58" s="255" t="s">
        <v>5</v>
      </c>
      <c r="C58" s="256"/>
      <c r="D58" s="256"/>
      <c r="E58" s="282"/>
      <c r="F58" s="283"/>
      <c r="G58" s="283"/>
      <c r="H58" s="283"/>
      <c r="I58" s="283"/>
      <c r="J58" s="283"/>
      <c r="K58" s="283"/>
      <c r="L58" s="284"/>
      <c r="M58" s="202"/>
    </row>
    <row r="59" spans="1:13" ht="29.1" customHeight="1">
      <c r="A59" s="105"/>
      <c r="B59" s="342" t="s">
        <v>652</v>
      </c>
      <c r="C59" s="343"/>
      <c r="D59" s="343"/>
      <c r="E59" s="317"/>
      <c r="F59" s="317"/>
      <c r="G59" s="317"/>
      <c r="H59" s="317"/>
      <c r="I59" s="317"/>
      <c r="J59" s="317"/>
      <c r="K59" s="317"/>
      <c r="L59" s="318"/>
      <c r="M59" s="202"/>
    </row>
    <row r="60" spans="1:13" ht="24" customHeight="1">
      <c r="A60" s="105"/>
      <c r="B60" s="344" t="s">
        <v>651</v>
      </c>
      <c r="C60" s="345"/>
      <c r="D60" s="345"/>
      <c r="E60" s="336" t="str">
        <f>IF(E59="","",VLOOKUP(LEFT(E59,2),list!A39:B65,2))</f>
        <v/>
      </c>
      <c r="F60" s="336"/>
      <c r="G60" s="336"/>
      <c r="H60" s="336"/>
      <c r="I60" s="336"/>
      <c r="J60" s="336"/>
      <c r="K60" s="336"/>
      <c r="L60" s="337"/>
      <c r="M60" s="202"/>
    </row>
    <row r="61" spans="1:13" ht="23.1" customHeight="1">
      <c r="A61" s="105"/>
      <c r="B61" s="217" t="s">
        <v>6</v>
      </c>
      <c r="C61" s="218"/>
      <c r="D61" s="219"/>
      <c r="E61" s="334"/>
      <c r="F61" s="334"/>
      <c r="G61" s="334"/>
      <c r="H61" s="334"/>
      <c r="I61" s="334"/>
      <c r="J61" s="334"/>
      <c r="K61" s="334"/>
      <c r="L61" s="335"/>
      <c r="M61" s="202"/>
    </row>
    <row r="62" spans="1:13" ht="23.1" customHeight="1" thickBot="1">
      <c r="A62" s="105"/>
      <c r="B62" s="257" t="s">
        <v>63</v>
      </c>
      <c r="C62" s="258"/>
      <c r="D62" s="259"/>
      <c r="E62" s="332"/>
      <c r="F62" s="332"/>
      <c r="G62" s="332"/>
      <c r="H62" s="332"/>
      <c r="I62" s="332"/>
      <c r="J62" s="332"/>
      <c r="K62" s="332"/>
      <c r="L62" s="333"/>
      <c r="M62" s="202"/>
    </row>
    <row r="63" spans="1:13" ht="19.5" customHeight="1">
      <c r="A63" s="105"/>
      <c r="B63" s="236" t="s">
        <v>611</v>
      </c>
      <c r="C63" s="253"/>
      <c r="D63" s="254"/>
      <c r="E63" s="186" t="b">
        <v>0</v>
      </c>
      <c r="F63" s="264" t="s">
        <v>604</v>
      </c>
      <c r="G63" s="265"/>
      <c r="H63" s="265"/>
      <c r="I63" s="266"/>
      <c r="J63" s="329" t="s">
        <v>606</v>
      </c>
      <c r="K63" s="330"/>
      <c r="L63" s="331"/>
      <c r="M63" s="202"/>
    </row>
    <row r="64" spans="1:13" ht="17.25" thickBot="1">
      <c r="A64" s="105"/>
      <c r="B64" s="255"/>
      <c r="C64" s="256"/>
      <c r="D64" s="256"/>
      <c r="E64" s="185" t="b">
        <v>0</v>
      </c>
      <c r="F64" s="326" t="s">
        <v>603</v>
      </c>
      <c r="G64" s="327"/>
      <c r="H64" s="327"/>
      <c r="I64" s="327"/>
      <c r="J64" s="327"/>
      <c r="K64" s="327"/>
      <c r="L64" s="328"/>
      <c r="M64" s="202"/>
    </row>
    <row r="65" spans="1:13" ht="19.5" customHeight="1">
      <c r="A65" s="105"/>
      <c r="B65" s="276" t="s">
        <v>610</v>
      </c>
      <c r="C65" s="277"/>
      <c r="D65" s="278"/>
      <c r="E65" s="188" t="b">
        <v>0</v>
      </c>
      <c r="F65" s="118" t="s">
        <v>605</v>
      </c>
      <c r="G65" s="119"/>
      <c r="H65" s="119"/>
      <c r="I65" s="119"/>
      <c r="J65" s="119"/>
      <c r="K65" s="348" t="s">
        <v>606</v>
      </c>
      <c r="L65" s="349"/>
      <c r="M65" s="202"/>
    </row>
    <row r="66" spans="1:13" ht="19.5" customHeight="1">
      <c r="A66" s="105"/>
      <c r="B66" s="276"/>
      <c r="C66" s="277"/>
      <c r="D66" s="278"/>
      <c r="E66" s="269"/>
      <c r="F66" s="323" t="s">
        <v>612</v>
      </c>
      <c r="G66" s="324"/>
      <c r="H66" s="324"/>
      <c r="I66" s="324"/>
      <c r="J66" s="324"/>
      <c r="K66" s="324"/>
      <c r="L66" s="325"/>
      <c r="M66" s="202"/>
    </row>
    <row r="67" spans="1:13" ht="17.25" thickBot="1">
      <c r="A67" s="105"/>
      <c r="B67" s="276"/>
      <c r="C67" s="277"/>
      <c r="D67" s="278"/>
      <c r="E67" s="270"/>
      <c r="F67" s="120" t="s">
        <v>607</v>
      </c>
      <c r="G67" s="121"/>
      <c r="H67" s="400"/>
      <c r="I67" s="400"/>
      <c r="J67" s="400"/>
      <c r="K67" s="400"/>
      <c r="L67" s="401"/>
      <c r="M67" s="202"/>
    </row>
    <row r="68" spans="1:13" ht="31.5" customHeight="1" thickBot="1">
      <c r="A68" s="105"/>
      <c r="B68" s="410" t="s">
        <v>650</v>
      </c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202"/>
    </row>
    <row r="69" spans="1:13" ht="22.5" customHeight="1">
      <c r="A69" s="105"/>
      <c r="B69" s="263" t="s">
        <v>78</v>
      </c>
      <c r="C69" s="253"/>
      <c r="D69" s="253"/>
      <c r="E69" s="406"/>
      <c r="F69" s="406"/>
      <c r="G69" s="406"/>
      <c r="H69" s="406"/>
      <c r="I69" s="406"/>
      <c r="J69" s="406"/>
      <c r="K69" s="406"/>
      <c r="L69" s="407"/>
      <c r="M69" s="202"/>
    </row>
    <row r="70" spans="1:13" ht="22.5" customHeight="1">
      <c r="A70" s="105"/>
      <c r="B70" s="251" t="s">
        <v>79</v>
      </c>
      <c r="C70" s="252"/>
      <c r="D70" s="252"/>
      <c r="E70" s="334"/>
      <c r="F70" s="334"/>
      <c r="G70" s="334"/>
      <c r="H70" s="334"/>
      <c r="I70" s="334"/>
      <c r="J70" s="334"/>
      <c r="K70" s="334"/>
      <c r="L70" s="335"/>
      <c r="M70" s="202"/>
    </row>
    <row r="71" spans="1:13" ht="22.5" customHeight="1">
      <c r="A71" s="105"/>
      <c r="B71" s="251" t="s">
        <v>80</v>
      </c>
      <c r="C71" s="252"/>
      <c r="D71" s="252"/>
      <c r="E71" s="334"/>
      <c r="F71" s="334"/>
      <c r="G71" s="334"/>
      <c r="H71" s="334"/>
      <c r="I71" s="334"/>
      <c r="J71" s="334"/>
      <c r="K71" s="334"/>
      <c r="L71" s="335"/>
      <c r="M71" s="202"/>
    </row>
    <row r="72" spans="1:13" ht="22.5" customHeight="1">
      <c r="A72" s="105"/>
      <c r="B72" s="251" t="s">
        <v>81</v>
      </c>
      <c r="C72" s="252"/>
      <c r="D72" s="252"/>
      <c r="E72" s="334"/>
      <c r="F72" s="334"/>
      <c r="G72" s="334"/>
      <c r="H72" s="334"/>
      <c r="I72" s="334"/>
      <c r="J72" s="334"/>
      <c r="K72" s="334"/>
      <c r="L72" s="335"/>
      <c r="M72" s="202"/>
    </row>
    <row r="73" spans="1:13" ht="22.5" customHeight="1">
      <c r="A73" s="105"/>
      <c r="B73" s="404" t="s">
        <v>82</v>
      </c>
      <c r="C73" s="405"/>
      <c r="D73" s="405"/>
      <c r="E73" s="408"/>
      <c r="F73" s="408"/>
      <c r="G73" s="408"/>
      <c r="H73" s="408"/>
      <c r="I73" s="408"/>
      <c r="J73" s="408"/>
      <c r="K73" s="408"/>
      <c r="L73" s="409"/>
      <c r="M73" s="202"/>
    </row>
    <row r="74" spans="1:13" s="123" customFormat="1" ht="18" customHeight="1" thickBot="1">
      <c r="A74" s="122"/>
      <c r="B74" s="421" t="s">
        <v>701</v>
      </c>
      <c r="C74" s="422"/>
      <c r="D74" s="422"/>
      <c r="E74" s="422"/>
      <c r="F74" s="422"/>
      <c r="G74" s="422"/>
      <c r="H74" s="422"/>
      <c r="I74" s="422"/>
      <c r="J74" s="422"/>
      <c r="K74" s="422"/>
      <c r="L74" s="423"/>
      <c r="M74" s="202"/>
    </row>
    <row r="75" spans="1:13" s="123" customFormat="1" ht="11.1" customHeight="1">
      <c r="A75" s="122"/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202"/>
    </row>
    <row r="76" spans="1:13" ht="20.25" thickBot="1">
      <c r="A76" s="105"/>
      <c r="B76" s="223" t="s">
        <v>642</v>
      </c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02"/>
    </row>
    <row r="77" spans="1:13" ht="17.25" customHeight="1">
      <c r="A77" s="105"/>
      <c r="B77" s="370" t="s">
        <v>614</v>
      </c>
      <c r="C77" s="371"/>
      <c r="D77" s="371"/>
      <c r="E77" s="411" t="b">
        <v>0</v>
      </c>
      <c r="F77" s="266" t="s">
        <v>70</v>
      </c>
      <c r="G77" s="351"/>
      <c r="H77" s="351"/>
      <c r="I77" s="351"/>
      <c r="J77" s="351"/>
      <c r="K77" s="351"/>
      <c r="L77" s="352"/>
      <c r="M77" s="202"/>
    </row>
    <row r="78" spans="1:13" ht="17.45" customHeight="1" thickBot="1">
      <c r="A78" s="105"/>
      <c r="B78" s="276"/>
      <c r="C78" s="277"/>
      <c r="D78" s="277"/>
      <c r="E78" s="269"/>
      <c r="F78" s="358" t="s">
        <v>71</v>
      </c>
      <c r="G78" s="359"/>
      <c r="H78" s="353" t="s">
        <v>606</v>
      </c>
      <c r="I78" s="354"/>
      <c r="J78" s="354"/>
      <c r="K78" s="126" t="s">
        <v>72</v>
      </c>
      <c r="L78" s="135" t="s">
        <v>606</v>
      </c>
      <c r="M78" s="202"/>
    </row>
    <row r="79" spans="1:13" ht="17.25" customHeight="1" thickBot="1">
      <c r="A79" s="105"/>
      <c r="B79" s="276"/>
      <c r="C79" s="277"/>
      <c r="D79" s="277"/>
      <c r="E79" s="269" t="b">
        <v>0</v>
      </c>
      <c r="F79" s="272" t="s">
        <v>86</v>
      </c>
      <c r="G79" s="272"/>
      <c r="H79" s="271"/>
      <c r="I79" s="271"/>
      <c r="J79" s="271"/>
      <c r="K79" s="271"/>
      <c r="L79" s="127" t="s">
        <v>104</v>
      </c>
      <c r="M79" s="202"/>
    </row>
    <row r="80" spans="1:13">
      <c r="A80" s="105"/>
      <c r="B80" s="372"/>
      <c r="C80" s="373"/>
      <c r="D80" s="373"/>
      <c r="E80" s="269"/>
      <c r="F80" s="322" t="s">
        <v>87</v>
      </c>
      <c r="G80" s="322"/>
      <c r="H80" s="355" t="s">
        <v>608</v>
      </c>
      <c r="I80" s="356"/>
      <c r="J80" s="357"/>
      <c r="K80" s="360"/>
      <c r="L80" s="361"/>
      <c r="M80" s="202"/>
    </row>
    <row r="81" spans="1:13" ht="17.100000000000001" customHeight="1">
      <c r="A81" s="105"/>
      <c r="B81" s="273" t="s">
        <v>625</v>
      </c>
      <c r="C81" s="274"/>
      <c r="D81" s="275"/>
      <c r="E81" s="188" t="b">
        <v>0</v>
      </c>
      <c r="F81" s="338" t="s">
        <v>624</v>
      </c>
      <c r="G81" s="339"/>
      <c r="H81" s="339"/>
      <c r="I81" s="339"/>
      <c r="J81" s="339"/>
      <c r="K81" s="339"/>
      <c r="L81" s="319" t="s">
        <v>136</v>
      </c>
      <c r="M81" s="202"/>
    </row>
    <row r="82" spans="1:13" ht="17.100000000000001" customHeight="1">
      <c r="A82" s="105"/>
      <c r="B82" s="276"/>
      <c r="C82" s="277"/>
      <c r="D82" s="278"/>
      <c r="E82" s="188" t="b">
        <v>0</v>
      </c>
      <c r="F82" s="419" t="s">
        <v>634</v>
      </c>
      <c r="G82" s="420"/>
      <c r="H82" s="420"/>
      <c r="I82" s="420"/>
      <c r="J82" s="420"/>
      <c r="K82" s="346"/>
      <c r="L82" s="320"/>
      <c r="M82" s="202"/>
    </row>
    <row r="83" spans="1:13">
      <c r="A83" s="105"/>
      <c r="B83" s="276"/>
      <c r="C83" s="277"/>
      <c r="D83" s="278"/>
      <c r="E83" s="184" t="b">
        <v>0</v>
      </c>
      <c r="F83" s="346" t="s">
        <v>635</v>
      </c>
      <c r="G83" s="347"/>
      <c r="H83" s="347"/>
      <c r="I83" s="347"/>
      <c r="J83" s="347"/>
      <c r="K83" s="347"/>
      <c r="L83" s="320"/>
      <c r="M83" s="202"/>
    </row>
    <row r="84" spans="1:13" ht="32.450000000000003" customHeight="1">
      <c r="A84" s="105"/>
      <c r="B84" s="276"/>
      <c r="C84" s="277"/>
      <c r="D84" s="278"/>
      <c r="E84" s="184" t="b">
        <v>0</v>
      </c>
      <c r="F84" s="380" t="s">
        <v>636</v>
      </c>
      <c r="G84" s="381"/>
      <c r="H84" s="381"/>
      <c r="I84" s="381"/>
      <c r="J84" s="381"/>
      <c r="K84" s="381"/>
      <c r="L84" s="320"/>
      <c r="M84" s="202"/>
    </row>
    <row r="85" spans="1:13" ht="32.450000000000003" customHeight="1">
      <c r="A85" s="105"/>
      <c r="B85" s="276"/>
      <c r="C85" s="277"/>
      <c r="D85" s="278"/>
      <c r="E85" s="184" t="b">
        <v>0</v>
      </c>
      <c r="F85" s="380" t="s">
        <v>637</v>
      </c>
      <c r="G85" s="381"/>
      <c r="H85" s="381"/>
      <c r="I85" s="381"/>
      <c r="J85" s="381"/>
      <c r="K85" s="381"/>
      <c r="L85" s="320"/>
      <c r="M85" s="202"/>
    </row>
    <row r="86" spans="1:13">
      <c r="A86" s="105"/>
      <c r="B86" s="276"/>
      <c r="C86" s="277"/>
      <c r="D86" s="278"/>
      <c r="E86" s="184" t="b">
        <v>0</v>
      </c>
      <c r="F86" s="346" t="s">
        <v>638</v>
      </c>
      <c r="G86" s="347"/>
      <c r="H86" s="347"/>
      <c r="I86" s="347"/>
      <c r="J86" s="347"/>
      <c r="K86" s="347"/>
      <c r="L86" s="320"/>
      <c r="M86" s="202"/>
    </row>
    <row r="87" spans="1:13" ht="33" customHeight="1">
      <c r="A87" s="105"/>
      <c r="B87" s="276"/>
      <c r="C87" s="277"/>
      <c r="D87" s="278"/>
      <c r="E87" s="184" t="b">
        <v>0</v>
      </c>
      <c r="F87" s="391" t="s">
        <v>639</v>
      </c>
      <c r="G87" s="392"/>
      <c r="H87" s="392"/>
      <c r="I87" s="392"/>
      <c r="J87" s="392"/>
      <c r="K87" s="392"/>
      <c r="L87" s="321"/>
      <c r="M87" s="202"/>
    </row>
    <row r="88" spans="1:13" ht="32.1" customHeight="1">
      <c r="A88" s="105"/>
      <c r="B88" s="276"/>
      <c r="C88" s="277"/>
      <c r="D88" s="278"/>
      <c r="E88" s="184" t="b">
        <v>0</v>
      </c>
      <c r="F88" s="340" t="s">
        <v>640</v>
      </c>
      <c r="G88" s="341"/>
      <c r="H88" s="341"/>
      <c r="I88" s="341"/>
      <c r="J88" s="341"/>
      <c r="K88" s="341"/>
      <c r="L88" s="128" t="s">
        <v>137</v>
      </c>
      <c r="M88" s="202"/>
    </row>
    <row r="89" spans="1:13" ht="30.95" customHeight="1" thickBot="1">
      <c r="A89" s="105"/>
      <c r="B89" s="279"/>
      <c r="C89" s="280"/>
      <c r="D89" s="281"/>
      <c r="E89" s="185" t="b">
        <v>0</v>
      </c>
      <c r="F89" s="389" t="s">
        <v>641</v>
      </c>
      <c r="G89" s="390"/>
      <c r="H89" s="390"/>
      <c r="I89" s="390"/>
      <c r="J89" s="390"/>
      <c r="K89" s="390"/>
      <c r="L89" s="129" t="s">
        <v>136</v>
      </c>
      <c r="M89" s="202"/>
    </row>
    <row r="90" spans="1:13" ht="16.5" customHeight="1">
      <c r="A90" s="1"/>
      <c r="B90" s="370" t="s">
        <v>615</v>
      </c>
      <c r="C90" s="371"/>
      <c r="D90" s="371"/>
      <c r="E90" s="186" t="b">
        <v>0</v>
      </c>
      <c r="F90" s="385" t="s">
        <v>448</v>
      </c>
      <c r="G90" s="386"/>
      <c r="H90" s="386"/>
      <c r="I90" s="386"/>
      <c r="J90" s="386"/>
      <c r="K90" s="387"/>
      <c r="L90" s="374" t="s">
        <v>135</v>
      </c>
      <c r="M90" s="1"/>
    </row>
    <row r="91" spans="1:13" ht="17.100000000000001" customHeight="1">
      <c r="A91" s="201"/>
      <c r="B91" s="276"/>
      <c r="C91" s="277"/>
      <c r="D91" s="277"/>
      <c r="E91" s="184" t="b">
        <v>0</v>
      </c>
      <c r="F91" s="233" t="s">
        <v>613</v>
      </c>
      <c r="G91" s="234"/>
      <c r="H91" s="234"/>
      <c r="I91" s="234"/>
      <c r="J91" s="234"/>
      <c r="K91" s="235"/>
      <c r="L91" s="375"/>
      <c r="M91" s="105"/>
    </row>
    <row r="92" spans="1:13" ht="32.450000000000003" customHeight="1">
      <c r="A92" s="201"/>
      <c r="B92" s="276"/>
      <c r="C92" s="277"/>
      <c r="D92" s="277"/>
      <c r="E92" s="184" t="b">
        <v>0</v>
      </c>
      <c r="F92" s="233" t="s">
        <v>446</v>
      </c>
      <c r="G92" s="234"/>
      <c r="H92" s="234"/>
      <c r="I92" s="234"/>
      <c r="J92" s="234"/>
      <c r="K92" s="235"/>
      <c r="L92" s="375"/>
      <c r="M92" s="105"/>
    </row>
    <row r="93" spans="1:13">
      <c r="A93" s="201"/>
      <c r="B93" s="276"/>
      <c r="C93" s="277"/>
      <c r="D93" s="277"/>
      <c r="E93" s="184" t="b">
        <v>0</v>
      </c>
      <c r="F93" s="382" t="s">
        <v>691</v>
      </c>
      <c r="G93" s="383"/>
      <c r="H93" s="383"/>
      <c r="I93" s="383"/>
      <c r="J93" s="383"/>
      <c r="K93" s="384"/>
      <c r="L93" s="375"/>
      <c r="M93" s="105"/>
    </row>
    <row r="94" spans="1:13">
      <c r="A94" s="201"/>
      <c r="B94" s="276"/>
      <c r="C94" s="277"/>
      <c r="D94" s="277"/>
      <c r="E94" s="184" t="b">
        <v>0</v>
      </c>
      <c r="F94" s="382" t="s">
        <v>447</v>
      </c>
      <c r="G94" s="383"/>
      <c r="H94" s="383"/>
      <c r="I94" s="383"/>
      <c r="J94" s="383"/>
      <c r="K94" s="384"/>
      <c r="L94" s="375"/>
      <c r="M94" s="105"/>
    </row>
    <row r="95" spans="1:13" ht="35.450000000000003" customHeight="1">
      <c r="A95" s="201"/>
      <c r="B95" s="276"/>
      <c r="C95" s="277"/>
      <c r="D95" s="277"/>
      <c r="E95" s="184" t="b">
        <v>0</v>
      </c>
      <c r="F95" s="233" t="s">
        <v>125</v>
      </c>
      <c r="G95" s="234"/>
      <c r="H95" s="234"/>
      <c r="I95" s="234"/>
      <c r="J95" s="234"/>
      <c r="K95" s="235"/>
      <c r="L95" s="375"/>
      <c r="M95" s="105"/>
    </row>
    <row r="96" spans="1:13" ht="33" customHeight="1">
      <c r="A96" s="201"/>
      <c r="B96" s="276"/>
      <c r="C96" s="277"/>
      <c r="D96" s="277"/>
      <c r="E96" s="184" t="b">
        <v>0</v>
      </c>
      <c r="F96" s="233" t="s">
        <v>138</v>
      </c>
      <c r="G96" s="234"/>
      <c r="H96" s="234"/>
      <c r="I96" s="234"/>
      <c r="J96" s="234"/>
      <c r="K96" s="235"/>
      <c r="L96" s="375"/>
      <c r="M96" s="105"/>
    </row>
    <row r="97" spans="1:13" ht="33.6" customHeight="1">
      <c r="A97" s="201"/>
      <c r="B97" s="276"/>
      <c r="C97" s="277"/>
      <c r="D97" s="277"/>
      <c r="E97" s="184" t="b">
        <v>0</v>
      </c>
      <c r="F97" s="230" t="s">
        <v>630</v>
      </c>
      <c r="G97" s="231"/>
      <c r="H97" s="231"/>
      <c r="I97" s="231"/>
      <c r="J97" s="231"/>
      <c r="K97" s="232"/>
      <c r="L97" s="375"/>
      <c r="M97" s="105"/>
    </row>
    <row r="98" spans="1:13" ht="33.6" customHeight="1">
      <c r="A98" s="201"/>
      <c r="B98" s="276"/>
      <c r="C98" s="277"/>
      <c r="D98" s="277"/>
      <c r="E98" s="184" t="b">
        <v>0</v>
      </c>
      <c r="F98" s="233" t="s">
        <v>450</v>
      </c>
      <c r="G98" s="234"/>
      <c r="H98" s="234"/>
      <c r="I98" s="234"/>
      <c r="J98" s="234"/>
      <c r="K98" s="235"/>
      <c r="L98" s="375"/>
      <c r="M98" s="105"/>
    </row>
    <row r="99" spans="1:13" ht="35.1" customHeight="1">
      <c r="A99" s="201"/>
      <c r="B99" s="276"/>
      <c r="C99" s="277"/>
      <c r="D99" s="277"/>
      <c r="E99" s="184" t="b">
        <v>0</v>
      </c>
      <c r="F99" s="230" t="s">
        <v>449</v>
      </c>
      <c r="G99" s="231"/>
      <c r="H99" s="231"/>
      <c r="I99" s="231"/>
      <c r="J99" s="231"/>
      <c r="K99" s="232"/>
      <c r="L99" s="375"/>
      <c r="M99" s="105"/>
    </row>
    <row r="100" spans="1:13" ht="17.45" customHeight="1">
      <c r="A100" s="201"/>
      <c r="B100" s="276"/>
      <c r="C100" s="277"/>
      <c r="D100" s="277"/>
      <c r="E100" s="184" t="b">
        <v>0</v>
      </c>
      <c r="F100" s="230" t="s">
        <v>140</v>
      </c>
      <c r="G100" s="231"/>
      <c r="H100" s="231"/>
      <c r="I100" s="231"/>
      <c r="J100" s="231"/>
      <c r="K100" s="232"/>
      <c r="L100" s="375"/>
      <c r="M100" s="105"/>
    </row>
    <row r="101" spans="1:13" ht="17.45" customHeight="1">
      <c r="A101" s="201"/>
      <c r="B101" s="276"/>
      <c r="C101" s="277"/>
      <c r="D101" s="277"/>
      <c r="E101" s="184" t="b">
        <v>0</v>
      </c>
      <c r="F101" s="412" t="s">
        <v>139</v>
      </c>
      <c r="G101" s="413"/>
      <c r="H101" s="413"/>
      <c r="I101" s="413"/>
      <c r="J101" s="413"/>
      <c r="K101" s="414"/>
      <c r="L101" s="375"/>
      <c r="M101" s="105"/>
    </row>
    <row r="102" spans="1:13" ht="17.45" customHeight="1">
      <c r="A102" s="201"/>
      <c r="B102" s="372"/>
      <c r="C102" s="373"/>
      <c r="D102" s="373"/>
      <c r="E102" s="184" t="b">
        <v>0</v>
      </c>
      <c r="F102" s="377" t="s">
        <v>692</v>
      </c>
      <c r="G102" s="377"/>
      <c r="H102" s="377"/>
      <c r="I102" s="377"/>
      <c r="J102" s="377"/>
      <c r="K102" s="377"/>
      <c r="L102" s="376"/>
      <c r="M102" s="105"/>
    </row>
    <row r="103" spans="1:13" ht="87.6" customHeight="1" thickBot="1">
      <c r="A103" s="201"/>
      <c r="B103" s="415" t="s">
        <v>633</v>
      </c>
      <c r="C103" s="416"/>
      <c r="D103" s="416"/>
      <c r="E103" s="417"/>
      <c r="F103" s="416"/>
      <c r="G103" s="416"/>
      <c r="H103" s="416"/>
      <c r="I103" s="416"/>
      <c r="J103" s="416"/>
      <c r="K103" s="416"/>
      <c r="L103" s="418"/>
      <c r="M103" s="105"/>
    </row>
    <row r="104" spans="1:13" ht="9.6" customHeight="1">
      <c r="A104" s="20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105"/>
    </row>
    <row r="105" spans="1:13" ht="20.25" thickBot="1">
      <c r="A105" s="201"/>
      <c r="B105" s="222" t="s">
        <v>643</v>
      </c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105"/>
    </row>
    <row r="106" spans="1:13" ht="20.100000000000001" customHeight="1">
      <c r="A106" s="201"/>
      <c r="B106" s="263" t="s">
        <v>7</v>
      </c>
      <c r="C106" s="253"/>
      <c r="D106" s="364" t="s">
        <v>645</v>
      </c>
      <c r="E106" s="365"/>
      <c r="F106" s="365"/>
      <c r="G106" s="365"/>
      <c r="H106" s="365"/>
      <c r="I106" s="365"/>
      <c r="J106" s="365"/>
      <c r="K106" s="365"/>
      <c r="L106" s="366"/>
      <c r="M106" s="105"/>
    </row>
    <row r="107" spans="1:13" ht="11.45" customHeight="1">
      <c r="A107" s="201"/>
      <c r="B107" s="220"/>
      <c r="C107" s="200"/>
      <c r="D107" s="367"/>
      <c r="E107" s="368"/>
      <c r="F107" s="368"/>
      <c r="G107" s="368"/>
      <c r="H107" s="368"/>
      <c r="I107" s="368"/>
      <c r="J107" s="368"/>
      <c r="K107" s="368"/>
      <c r="L107" s="369"/>
      <c r="M107" s="105"/>
    </row>
    <row r="108" spans="1:13" ht="16.5" customHeight="1">
      <c r="A108" s="201"/>
      <c r="B108" s="220"/>
      <c r="C108" s="200"/>
      <c r="D108" s="388" t="s">
        <v>646</v>
      </c>
      <c r="E108" s="205"/>
      <c r="F108" s="205"/>
      <c r="G108" s="205"/>
      <c r="H108" s="205"/>
      <c r="I108" s="205"/>
      <c r="J108" s="205"/>
      <c r="K108" s="205"/>
      <c r="L108" s="206"/>
      <c r="M108" s="105"/>
    </row>
    <row r="109" spans="1:13">
      <c r="A109" s="201"/>
      <c r="B109" s="220"/>
      <c r="C109" s="200"/>
      <c r="D109" s="205"/>
      <c r="E109" s="205"/>
      <c r="F109" s="205"/>
      <c r="G109" s="205"/>
      <c r="H109" s="205"/>
      <c r="I109" s="205"/>
      <c r="J109" s="205"/>
      <c r="K109" s="205"/>
      <c r="L109" s="206"/>
      <c r="M109" s="105"/>
    </row>
    <row r="110" spans="1:13" ht="18" customHeight="1" thickBot="1">
      <c r="A110" s="201"/>
      <c r="B110" s="362"/>
      <c r="C110" s="363"/>
      <c r="D110" s="205" t="s">
        <v>647</v>
      </c>
      <c r="E110" s="205"/>
      <c r="F110" s="205"/>
      <c r="G110" s="205"/>
      <c r="H110" s="205"/>
      <c r="I110" s="205"/>
      <c r="J110" s="205"/>
      <c r="K110" s="205"/>
      <c r="L110" s="206"/>
      <c r="M110" s="105"/>
    </row>
    <row r="111" spans="1:13">
      <c r="A111" s="201"/>
      <c r="B111" s="236" t="s">
        <v>51</v>
      </c>
      <c r="C111" s="237"/>
      <c r="D111" s="238"/>
      <c r="E111" s="187" t="b">
        <v>0</v>
      </c>
      <c r="F111" s="207" t="s">
        <v>62</v>
      </c>
      <c r="G111" s="208"/>
      <c r="H111" s="208"/>
      <c r="I111" s="208"/>
      <c r="J111" s="208"/>
      <c r="K111" s="208"/>
      <c r="L111" s="209"/>
      <c r="M111" s="105"/>
    </row>
    <row r="112" spans="1:13">
      <c r="A112" s="201"/>
      <c r="B112" s="199"/>
      <c r="C112" s="239"/>
      <c r="D112" s="240"/>
      <c r="E112" s="247" t="b">
        <v>0</v>
      </c>
      <c r="F112" s="244" t="s">
        <v>129</v>
      </c>
      <c r="G112" s="245"/>
      <c r="H112" s="245"/>
      <c r="I112" s="245"/>
      <c r="J112" s="245"/>
      <c r="K112" s="245"/>
      <c r="L112" s="246"/>
      <c r="M112" s="105"/>
    </row>
    <row r="113" spans="1:13">
      <c r="A113" s="201"/>
      <c r="B113" s="199"/>
      <c r="C113" s="239"/>
      <c r="D113" s="240"/>
      <c r="E113" s="247"/>
      <c r="F113" s="130" t="s">
        <v>127</v>
      </c>
      <c r="G113" s="402"/>
      <c r="H113" s="402"/>
      <c r="I113" s="402"/>
      <c r="J113" s="402"/>
      <c r="K113" s="402"/>
      <c r="L113" s="403"/>
      <c r="M113" s="105"/>
    </row>
    <row r="114" spans="1:13" ht="21.6" customHeight="1">
      <c r="A114" s="201"/>
      <c r="B114" s="273" t="s">
        <v>738</v>
      </c>
      <c r="C114" s="274"/>
      <c r="D114" s="393"/>
      <c r="E114" s="378" t="s">
        <v>736</v>
      </c>
      <c r="F114" s="379"/>
      <c r="G114" s="379"/>
      <c r="H114" s="397"/>
      <c r="I114" s="397"/>
      <c r="J114" s="397"/>
      <c r="K114" s="397"/>
      <c r="L114" s="398"/>
      <c r="M114" s="105"/>
    </row>
    <row r="115" spans="1:13" ht="29.45" customHeight="1" thickBot="1">
      <c r="A115" s="201"/>
      <c r="B115" s="279"/>
      <c r="C115" s="280"/>
      <c r="D115" s="394"/>
      <c r="E115" s="395" t="s">
        <v>737</v>
      </c>
      <c r="F115" s="396"/>
      <c r="G115" s="396"/>
      <c r="H115" s="399"/>
      <c r="I115" s="399"/>
      <c r="J115" s="399"/>
      <c r="K115" s="131" t="s">
        <v>750</v>
      </c>
      <c r="L115" s="134"/>
      <c r="M115" s="105"/>
    </row>
    <row r="116" spans="1:13" ht="23.1" customHeight="1" thickBot="1">
      <c r="A116" s="201"/>
      <c r="B116" s="225" t="s">
        <v>128</v>
      </c>
      <c r="C116" s="226"/>
      <c r="D116" s="226"/>
      <c r="E116" s="226"/>
      <c r="F116" s="226"/>
      <c r="G116" s="226"/>
      <c r="H116" s="226"/>
      <c r="I116" s="226"/>
      <c r="J116" s="226"/>
      <c r="K116" s="226"/>
      <c r="L116" s="227"/>
      <c r="M116" s="105"/>
    </row>
    <row r="117" spans="1:13">
      <c r="A117" s="201"/>
      <c r="B117" s="210" t="s">
        <v>644</v>
      </c>
      <c r="C117" s="211"/>
      <c r="D117" s="211"/>
      <c r="E117" s="211"/>
      <c r="F117" s="211"/>
      <c r="G117" s="211"/>
      <c r="H117" s="211"/>
      <c r="I117" s="211"/>
      <c r="J117" s="211"/>
      <c r="K117" s="211"/>
      <c r="L117" s="212"/>
      <c r="M117" s="105"/>
    </row>
    <row r="118" spans="1:13">
      <c r="A118" s="201"/>
      <c r="B118" s="213"/>
      <c r="C118" s="211"/>
      <c r="D118" s="211"/>
      <c r="E118" s="211"/>
      <c r="F118" s="211"/>
      <c r="G118" s="211"/>
      <c r="H118" s="211"/>
      <c r="I118" s="211"/>
      <c r="J118" s="211"/>
      <c r="K118" s="211"/>
      <c r="L118" s="212"/>
      <c r="M118" s="105"/>
    </row>
    <row r="119" spans="1:13" ht="24.6" customHeight="1">
      <c r="A119" s="201"/>
      <c r="B119" s="213"/>
      <c r="C119" s="211"/>
      <c r="D119" s="211"/>
      <c r="E119" s="211"/>
      <c r="F119" s="211"/>
      <c r="G119" s="211"/>
      <c r="H119" s="211"/>
      <c r="I119" s="211"/>
      <c r="J119" s="211"/>
      <c r="K119" s="211"/>
      <c r="L119" s="212"/>
      <c r="M119" s="105"/>
    </row>
    <row r="120" spans="1:13" ht="24.6" customHeight="1">
      <c r="A120" s="201"/>
      <c r="B120" s="213"/>
      <c r="C120" s="211"/>
      <c r="D120" s="211"/>
      <c r="E120" s="211"/>
      <c r="F120" s="211"/>
      <c r="G120" s="211"/>
      <c r="H120" s="211"/>
      <c r="I120" s="211"/>
      <c r="J120" s="211"/>
      <c r="K120" s="211"/>
      <c r="L120" s="212"/>
      <c r="M120" s="105"/>
    </row>
    <row r="121" spans="1:13" ht="24.6" customHeight="1">
      <c r="A121" s="201"/>
      <c r="B121" s="213"/>
      <c r="C121" s="211"/>
      <c r="D121" s="211"/>
      <c r="E121" s="211"/>
      <c r="F121" s="211"/>
      <c r="G121" s="211"/>
      <c r="H121" s="211"/>
      <c r="I121" s="211"/>
      <c r="J121" s="211"/>
      <c r="K121" s="211"/>
      <c r="L121" s="212"/>
      <c r="M121" s="105"/>
    </row>
    <row r="122" spans="1:13" ht="24.6" customHeight="1">
      <c r="A122" s="201"/>
      <c r="B122" s="213"/>
      <c r="C122" s="211"/>
      <c r="D122" s="211"/>
      <c r="E122" s="211"/>
      <c r="F122" s="211"/>
      <c r="G122" s="211"/>
      <c r="H122" s="211"/>
      <c r="I122" s="211"/>
      <c r="J122" s="211"/>
      <c r="K122" s="211"/>
      <c r="L122" s="212"/>
      <c r="M122" s="105"/>
    </row>
    <row r="123" spans="1:13" ht="24.6" customHeight="1">
      <c r="A123" s="201"/>
      <c r="B123" s="213"/>
      <c r="C123" s="211"/>
      <c r="D123" s="211"/>
      <c r="E123" s="211"/>
      <c r="F123" s="211"/>
      <c r="G123" s="211"/>
      <c r="H123" s="211"/>
      <c r="I123" s="211"/>
      <c r="J123" s="211"/>
      <c r="K123" s="211"/>
      <c r="L123" s="212"/>
      <c r="M123" s="105"/>
    </row>
    <row r="124" spans="1:13" ht="24.6" customHeight="1">
      <c r="A124" s="201"/>
      <c r="B124" s="213"/>
      <c r="C124" s="211"/>
      <c r="D124" s="211"/>
      <c r="E124" s="211"/>
      <c r="F124" s="211"/>
      <c r="G124" s="211"/>
      <c r="H124" s="211"/>
      <c r="I124" s="211"/>
      <c r="J124" s="211"/>
      <c r="K124" s="211"/>
      <c r="L124" s="212"/>
      <c r="M124" s="105"/>
    </row>
    <row r="125" spans="1:13" ht="24.6" customHeight="1">
      <c r="A125" s="201"/>
      <c r="B125" s="213"/>
      <c r="C125" s="211"/>
      <c r="D125" s="211"/>
      <c r="E125" s="211"/>
      <c r="F125" s="211"/>
      <c r="G125" s="211"/>
      <c r="H125" s="211"/>
      <c r="I125" s="211"/>
      <c r="J125" s="211"/>
      <c r="K125" s="211"/>
      <c r="L125" s="212"/>
      <c r="M125" s="105"/>
    </row>
    <row r="126" spans="1:13" ht="24.6" customHeight="1">
      <c r="A126" s="201"/>
      <c r="B126" s="213"/>
      <c r="C126" s="211"/>
      <c r="D126" s="211"/>
      <c r="E126" s="211"/>
      <c r="F126" s="211"/>
      <c r="G126" s="211"/>
      <c r="H126" s="211"/>
      <c r="I126" s="211"/>
      <c r="J126" s="211"/>
      <c r="K126" s="211"/>
      <c r="L126" s="212"/>
      <c r="M126" s="105"/>
    </row>
    <row r="127" spans="1:13" ht="24.6" customHeight="1">
      <c r="A127" s="201"/>
      <c r="B127" s="213"/>
      <c r="C127" s="211"/>
      <c r="D127" s="211"/>
      <c r="E127" s="211"/>
      <c r="F127" s="211"/>
      <c r="G127" s="211"/>
      <c r="H127" s="211"/>
      <c r="I127" s="211"/>
      <c r="J127" s="211"/>
      <c r="K127" s="211"/>
      <c r="L127" s="212"/>
      <c r="M127" s="105"/>
    </row>
    <row r="128" spans="1:13" ht="24.6" customHeight="1">
      <c r="A128" s="201"/>
      <c r="B128" s="213"/>
      <c r="C128" s="211"/>
      <c r="D128" s="211"/>
      <c r="E128" s="211"/>
      <c r="F128" s="211"/>
      <c r="G128" s="211"/>
      <c r="H128" s="211"/>
      <c r="I128" s="211"/>
      <c r="J128" s="211"/>
      <c r="K128" s="211"/>
      <c r="L128" s="212"/>
      <c r="M128" s="105"/>
    </row>
    <row r="129" spans="1:13" ht="24.6" customHeight="1">
      <c r="A129" s="201"/>
      <c r="B129" s="213"/>
      <c r="C129" s="211"/>
      <c r="D129" s="211"/>
      <c r="E129" s="211"/>
      <c r="F129" s="211"/>
      <c r="G129" s="211"/>
      <c r="H129" s="211"/>
      <c r="I129" s="211"/>
      <c r="J129" s="211"/>
      <c r="K129" s="211"/>
      <c r="L129" s="212"/>
      <c r="M129" s="105"/>
    </row>
    <row r="130" spans="1:13" ht="24.6" customHeight="1">
      <c r="A130" s="201"/>
      <c r="B130" s="213"/>
      <c r="C130" s="211"/>
      <c r="D130" s="211"/>
      <c r="E130" s="211"/>
      <c r="F130" s="211"/>
      <c r="G130" s="211"/>
      <c r="H130" s="211"/>
      <c r="I130" s="211"/>
      <c r="J130" s="211"/>
      <c r="K130" s="211"/>
      <c r="L130" s="212"/>
      <c r="M130" s="105"/>
    </row>
    <row r="131" spans="1:13" ht="24.6" customHeight="1">
      <c r="A131" s="201"/>
      <c r="B131" s="213"/>
      <c r="C131" s="211"/>
      <c r="D131" s="211"/>
      <c r="E131" s="211"/>
      <c r="F131" s="211"/>
      <c r="G131" s="211"/>
      <c r="H131" s="211"/>
      <c r="I131" s="211"/>
      <c r="J131" s="211"/>
      <c r="K131" s="211"/>
      <c r="L131" s="212"/>
      <c r="M131" s="105"/>
    </row>
    <row r="132" spans="1:13" ht="24.6" customHeight="1">
      <c r="A132" s="201"/>
      <c r="B132" s="213"/>
      <c r="C132" s="211"/>
      <c r="D132" s="211"/>
      <c r="E132" s="211"/>
      <c r="F132" s="211"/>
      <c r="G132" s="211"/>
      <c r="H132" s="211"/>
      <c r="I132" s="211"/>
      <c r="J132" s="211"/>
      <c r="K132" s="211"/>
      <c r="L132" s="212"/>
      <c r="M132" s="105"/>
    </row>
    <row r="133" spans="1:13" ht="24.6" customHeight="1" thickBot="1">
      <c r="A133" s="201"/>
      <c r="B133" s="214"/>
      <c r="C133" s="215"/>
      <c r="D133" s="215"/>
      <c r="E133" s="215"/>
      <c r="F133" s="215"/>
      <c r="G133" s="215"/>
      <c r="H133" s="215"/>
      <c r="I133" s="215"/>
      <c r="J133" s="215"/>
      <c r="K133" s="215"/>
      <c r="L133" s="216"/>
      <c r="M133" s="105"/>
    </row>
    <row r="134" spans="1:13" ht="5.45" customHeight="1">
      <c r="A134" s="97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97"/>
    </row>
    <row r="135" spans="1:1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3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</row>
    <row r="137" spans="1:1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</sheetData>
  <sheetProtection algorithmName="SHA-512" hashValue="Txd9uGVOoQxDU1mKlHWZ/9TMbRGz5JGq7GUoRsOmYyPl6OEY82J0+rzRPGWnompdItLeJbVIsjLDgl8A5PvgDA==" saltValue="SlQ849zA0txVmZTkV8rqqw==" spinCount="100000" sheet="1" scenarios="1" formatRows="0" selectLockedCells="1"/>
  <dataConsolidate/>
  <mergeCells count="136">
    <mergeCell ref="B114:D115"/>
    <mergeCell ref="E115:G115"/>
    <mergeCell ref="H114:L114"/>
    <mergeCell ref="H115:J115"/>
    <mergeCell ref="H67:L67"/>
    <mergeCell ref="G113:L113"/>
    <mergeCell ref="B72:D72"/>
    <mergeCell ref="B73:D73"/>
    <mergeCell ref="E69:L69"/>
    <mergeCell ref="E70:L70"/>
    <mergeCell ref="E71:L71"/>
    <mergeCell ref="E72:L72"/>
    <mergeCell ref="E73:L73"/>
    <mergeCell ref="B68:L68"/>
    <mergeCell ref="B77:D80"/>
    <mergeCell ref="E77:E78"/>
    <mergeCell ref="E79:E80"/>
    <mergeCell ref="F101:K101"/>
    <mergeCell ref="F91:K91"/>
    <mergeCell ref="F92:K92"/>
    <mergeCell ref="B103:L103"/>
    <mergeCell ref="F82:K82"/>
    <mergeCell ref="B74:L74"/>
    <mergeCell ref="F93:K93"/>
    <mergeCell ref="B134:L134"/>
    <mergeCell ref="B69:D69"/>
    <mergeCell ref="B70:D70"/>
    <mergeCell ref="B71:D71"/>
    <mergeCell ref="F100:K100"/>
    <mergeCell ref="F77:L77"/>
    <mergeCell ref="H78:J78"/>
    <mergeCell ref="H80:J80"/>
    <mergeCell ref="F78:G78"/>
    <mergeCell ref="K80:L80"/>
    <mergeCell ref="B106:C110"/>
    <mergeCell ref="D106:L107"/>
    <mergeCell ref="B90:D102"/>
    <mergeCell ref="L90:L102"/>
    <mergeCell ref="F102:K102"/>
    <mergeCell ref="E114:G114"/>
    <mergeCell ref="F84:K84"/>
    <mergeCell ref="F85:K85"/>
    <mergeCell ref="F94:K94"/>
    <mergeCell ref="F90:K90"/>
    <mergeCell ref="D108:L109"/>
    <mergeCell ref="F86:K86"/>
    <mergeCell ref="F89:K89"/>
    <mergeCell ref="F87:K87"/>
    <mergeCell ref="F96:K96"/>
    <mergeCell ref="L81:L87"/>
    <mergeCell ref="F95:K95"/>
    <mergeCell ref="F80:G80"/>
    <mergeCell ref="E59:L59"/>
    <mergeCell ref="F66:L66"/>
    <mergeCell ref="F64:L64"/>
    <mergeCell ref="J63:L63"/>
    <mergeCell ref="B65:D67"/>
    <mergeCell ref="E62:L62"/>
    <mergeCell ref="E61:L61"/>
    <mergeCell ref="E60:L60"/>
    <mergeCell ref="F81:K81"/>
    <mergeCell ref="F88:K88"/>
    <mergeCell ref="B59:D59"/>
    <mergeCell ref="B60:D60"/>
    <mergeCell ref="F83:K83"/>
    <mergeCell ref="K65:L65"/>
    <mergeCell ref="B42:L42"/>
    <mergeCell ref="B44:D44"/>
    <mergeCell ref="B46:D46"/>
    <mergeCell ref="J47:K47"/>
    <mergeCell ref="E47:I47"/>
    <mergeCell ref="E46:L46"/>
    <mergeCell ref="E45:L45"/>
    <mergeCell ref="E44:L44"/>
    <mergeCell ref="B43:D43"/>
    <mergeCell ref="E43:L43"/>
    <mergeCell ref="E66:E67"/>
    <mergeCell ref="H79:K79"/>
    <mergeCell ref="F79:G79"/>
    <mergeCell ref="B81:D89"/>
    <mergeCell ref="E58:L58"/>
    <mergeCell ref="A1:M7"/>
    <mergeCell ref="A27:M28"/>
    <mergeCell ref="A8:M10"/>
    <mergeCell ref="C29:E29"/>
    <mergeCell ref="C31:E31"/>
    <mergeCell ref="A18:B26"/>
    <mergeCell ref="B49:D49"/>
    <mergeCell ref="B47:D47"/>
    <mergeCell ref="J55:K55"/>
    <mergeCell ref="E55:I55"/>
    <mergeCell ref="F29:K29"/>
    <mergeCell ref="B48:D48"/>
    <mergeCell ref="B45:D45"/>
    <mergeCell ref="B50:D50"/>
    <mergeCell ref="J54:K54"/>
    <mergeCell ref="B53:D53"/>
    <mergeCell ref="E53:L53"/>
    <mergeCell ref="E49:I49"/>
    <mergeCell ref="J49:K49"/>
    <mergeCell ref="E57:L57"/>
    <mergeCell ref="B57:D57"/>
    <mergeCell ref="B63:D64"/>
    <mergeCell ref="B62:D62"/>
    <mergeCell ref="B58:D58"/>
    <mergeCell ref="B51:D51"/>
    <mergeCell ref="B54:D54"/>
    <mergeCell ref="E54:I54"/>
    <mergeCell ref="B55:D55"/>
    <mergeCell ref="F63:I63"/>
    <mergeCell ref="E56:L56"/>
    <mergeCell ref="E52:L52"/>
    <mergeCell ref="E48:L48"/>
    <mergeCell ref="C18:E26"/>
    <mergeCell ref="B52:D52"/>
    <mergeCell ref="A136:L136"/>
    <mergeCell ref="M41:M89"/>
    <mergeCell ref="B41:L41"/>
    <mergeCell ref="D110:L110"/>
    <mergeCell ref="F111:L111"/>
    <mergeCell ref="B117:L133"/>
    <mergeCell ref="B61:D61"/>
    <mergeCell ref="B56:D56"/>
    <mergeCell ref="B104:L104"/>
    <mergeCell ref="B105:L105"/>
    <mergeCell ref="B76:L76"/>
    <mergeCell ref="A91:A133"/>
    <mergeCell ref="B116:L116"/>
    <mergeCell ref="E51:L51"/>
    <mergeCell ref="F97:K97"/>
    <mergeCell ref="F98:K98"/>
    <mergeCell ref="F99:K99"/>
    <mergeCell ref="B111:D113"/>
    <mergeCell ref="E50:L50"/>
    <mergeCell ref="F112:L112"/>
    <mergeCell ref="E112:E113"/>
  </mergeCells>
  <phoneticPr fontId="2" type="noConversion"/>
  <conditionalFormatting sqref="E63:E67 E77:E102 E111:E113">
    <cfRule type="expression" dxfId="8" priority="15">
      <formula>E63&lt;&gt;FALSE</formula>
    </cfRule>
  </conditionalFormatting>
  <conditionalFormatting sqref="E69 E70:L73">
    <cfRule type="expression" dxfId="7" priority="3">
      <formula>E69&lt;&gt;""</formula>
    </cfRule>
  </conditionalFormatting>
  <conditionalFormatting sqref="F18 F20 F22 F24 F26">
    <cfRule type="expression" dxfId="6" priority="9">
      <formula>F18=TRUE</formula>
    </cfRule>
  </conditionalFormatting>
  <conditionalFormatting sqref="F29 F31 H31 J31 E43:L43 E44:E47 J47 L47 E48:L48 E49 L49 E50:L51 E52:E55 L54:L55 J55 E56:L62 H79">
    <cfRule type="expression" dxfId="5" priority="17">
      <formula>E29&lt;&gt;""</formula>
    </cfRule>
  </conditionalFormatting>
  <conditionalFormatting sqref="G113 H114:H115 L115">
    <cfRule type="expression" dxfId="4" priority="2">
      <formula>G113&lt;&gt;""</formula>
    </cfRule>
  </conditionalFormatting>
  <conditionalFormatting sqref="H67:L67">
    <cfRule type="expression" dxfId="3" priority="1">
      <formula>$H$67&lt;&gt;""</formula>
    </cfRule>
  </conditionalFormatting>
  <printOptions horizontalCentered="1" verticalCentered="1"/>
  <pageMargins left="0.19685039370078741" right="0.19685039370078741" top="7.874015748031496E-2" bottom="7.874015748031496E-2" header="0" footer="0"/>
  <pageSetup paperSize="9" fitToHeight="0" orientation="portrait" horizontalDpi="300" verticalDpi="300" r:id="rId1"/>
  <headerFooter differentFirst="1">
    <oddFooter>&amp;C&amp;"標楷體,標準"申請表&amp;"time,標準"-&amp;"標楷體,標準"第&amp;"time,標準" &amp;P &amp;"標楷體,標準"頁</oddFooter>
  </headerFooter>
  <rowBreaks count="4" manualBreakCount="4">
    <brk id="40" max="12" man="1"/>
    <brk id="75" max="12" man="1"/>
    <brk id="104" max="12" man="1"/>
    <brk id="134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1000000}">
          <x14:formula1>
            <xm:f>list!$V$6:$V$265</xm:f>
          </x14:formula1>
          <xm:sqref>E59:L59</xm:sqref>
        </x14:dataValidation>
        <x14:dataValidation type="list" allowBlank="1" showInputMessage="1" showErrorMessage="1" xr:uid="{FE3D3372-0CCB-4F68-98AF-277EF26686FD}">
          <x14:formula1>
            <xm:f>list!$A$8:$A$9</xm:f>
          </x14:formula1>
          <xm:sqref>E54:I54</xm:sqref>
        </x14:dataValidation>
        <x14:dataValidation type="list" allowBlank="1" showInputMessage="1" showErrorMessage="1" xr:uid="{F910B87A-F2EA-420D-9FF4-DE7C8AB1B866}">
          <x14:formula1>
            <xm:f>list!$B$69:$B$78</xm:f>
          </x14:formula1>
          <xm:sqref>H67:L67</xm:sqref>
        </x14:dataValidation>
        <x14:dataValidation type="list" allowBlank="1" showInputMessage="1" showErrorMessage="1" xr:uid="{0204E5BC-2A05-45B4-B3F9-E904E6487ECC}">
          <x14:formula1>
            <xm:f>list!$AA$2:$AA$126</xm:f>
          </x14:formula1>
          <xm:sqref>E49</xm:sqref>
        </x14:dataValidation>
        <x14:dataValidation type="list" allowBlank="1" showInputMessage="1" showErrorMessage="1" xr:uid="{9796F48A-6098-4203-B236-1485CE0B7E97}">
          <x14:formula1>
            <xm:f>list!$AD$2:$AD$9</xm:f>
          </x14:formula1>
          <xm:sqref>H115:J115</xm:sqref>
        </x14:dataValidation>
        <x14:dataValidation type="list" allowBlank="1" showInputMessage="1" showErrorMessage="1" xr:uid="{3BFEA6FA-B85E-4FD6-8659-5CFE94DCD82B}">
          <x14:formula1>
            <xm:f>list!$A$23:$A$31</xm:f>
          </x14:formula1>
          <xm:sqref>H79:K79</xm:sqref>
        </x14:dataValidation>
        <x14:dataValidation type="list" allowBlank="1" showInputMessage="1" showErrorMessage="1" xr:uid="{D15004F8-90C6-4846-90F1-54A2A1E9C6C6}">
          <x14:formula1>
            <xm:f>list!$A$2:$A$4</xm:f>
          </x14:formula1>
          <xm:sqref>E53:L53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C23"/>
  <sheetViews>
    <sheetView view="pageBreakPreview" zoomScaleNormal="70" zoomScaleSheetLayoutView="100" workbookViewId="0">
      <selection activeCell="B13" sqref="B13"/>
    </sheetView>
  </sheetViews>
  <sheetFormatPr defaultRowHeight="16.5"/>
  <cols>
    <col min="1" max="1" width="19.5" customWidth="1"/>
    <col min="2" max="2" width="83.5" customWidth="1"/>
    <col min="3" max="3" width="74.875" customWidth="1"/>
  </cols>
  <sheetData>
    <row r="1" spans="1:3" ht="19.5">
      <c r="A1" s="424" t="s">
        <v>8</v>
      </c>
      <c r="B1" s="425"/>
      <c r="C1" s="136"/>
    </row>
    <row r="2" spans="1:3" ht="17.25" thickBot="1">
      <c r="A2" s="137" t="s">
        <v>9</v>
      </c>
      <c r="B2" s="138" t="s">
        <v>10</v>
      </c>
      <c r="C2" s="139" t="s">
        <v>11</v>
      </c>
    </row>
    <row r="3" spans="1:3" hidden="1">
      <c r="A3" s="140" t="s">
        <v>12</v>
      </c>
      <c r="B3" s="141">
        <f>'1.申請表-基本資料(請填寫黃底部分)'!E43</f>
        <v>0</v>
      </c>
      <c r="C3" s="142" t="s">
        <v>13</v>
      </c>
    </row>
    <row r="4" spans="1:3" hidden="1">
      <c r="A4" s="140" t="s">
        <v>14</v>
      </c>
      <c r="B4" s="143">
        <f>'1.申請表-基本資料(請填寫黃底部分)'!E59</f>
        <v>0</v>
      </c>
      <c r="C4" s="142" t="s">
        <v>15</v>
      </c>
    </row>
    <row r="5" spans="1:3" hidden="1">
      <c r="A5" s="140" t="s">
        <v>16</v>
      </c>
      <c r="B5" s="143" t="s">
        <v>17</v>
      </c>
      <c r="C5" s="142" t="s">
        <v>0</v>
      </c>
    </row>
    <row r="6" spans="1:3" hidden="1">
      <c r="A6" s="140" t="s">
        <v>18</v>
      </c>
      <c r="B6" s="143" t="s">
        <v>17</v>
      </c>
      <c r="C6" s="144">
        <v>41593</v>
      </c>
    </row>
    <row r="7" spans="1:3" hidden="1">
      <c r="A7" s="140" t="s">
        <v>19</v>
      </c>
      <c r="B7" s="143" t="e">
        <f>'1.申請表-基本資料(請填寫黃底部分)'!#REF!</f>
        <v>#REF!</v>
      </c>
      <c r="C7" s="142" t="s">
        <v>20</v>
      </c>
    </row>
    <row r="8" spans="1:3" hidden="1">
      <c r="A8" s="140" t="s">
        <v>21</v>
      </c>
      <c r="B8" s="143">
        <f>'1.申請表-基本資料(請填寫黃底部分)'!E61</f>
        <v>0</v>
      </c>
      <c r="C8" s="145" t="s">
        <v>53</v>
      </c>
    </row>
    <row r="9" spans="1:3" hidden="1">
      <c r="A9" s="146" t="s">
        <v>52</v>
      </c>
      <c r="B9" s="143">
        <f>'1.申請表-基本資料(請填寫黃底部分)'!E62</f>
        <v>0</v>
      </c>
      <c r="C9" s="145" t="s">
        <v>54</v>
      </c>
    </row>
    <row r="10" spans="1:3" hidden="1">
      <c r="A10" s="140" t="s">
        <v>22</v>
      </c>
      <c r="B10" s="143" t="s">
        <v>17</v>
      </c>
      <c r="C10" s="142" t="s">
        <v>1</v>
      </c>
    </row>
    <row r="11" spans="1:3" hidden="1">
      <c r="A11" s="140" t="s">
        <v>23</v>
      </c>
      <c r="B11" s="147" t="s">
        <v>17</v>
      </c>
      <c r="C11" s="142" t="s">
        <v>24</v>
      </c>
    </row>
    <row r="12" spans="1:3" ht="17.25" hidden="1" thickBot="1">
      <c r="A12" s="146" t="s">
        <v>25</v>
      </c>
      <c r="B12" s="147" t="str">
        <f>IF('1.申請表-基本資料(請填寫黃底部分)'!H79&lt;&gt;0,'1.申請表-基本資料(請填寫黃底部分)'!H79,"一般行業評估系統")</f>
        <v>一般行業評估系統</v>
      </c>
      <c r="C12" s="142" t="s">
        <v>65</v>
      </c>
    </row>
    <row r="13" spans="1:3" ht="126" customHeight="1">
      <c r="A13" s="146" t="s">
        <v>55</v>
      </c>
      <c r="B13" s="190"/>
      <c r="C13" s="148" t="s">
        <v>689</v>
      </c>
    </row>
    <row r="14" spans="1:3" ht="213" customHeight="1">
      <c r="A14" s="146" t="s">
        <v>64</v>
      </c>
      <c r="B14" s="191"/>
      <c r="C14" s="149" t="s">
        <v>690</v>
      </c>
    </row>
    <row r="15" spans="1:3" ht="72.95" customHeight="1">
      <c r="A15" s="140" t="s">
        <v>56</v>
      </c>
      <c r="B15" s="192"/>
      <c r="C15" s="150"/>
    </row>
    <row r="16" spans="1:3" ht="108" customHeight="1">
      <c r="A16" s="151" t="s">
        <v>631</v>
      </c>
      <c r="B16" s="193"/>
      <c r="C16" s="150"/>
    </row>
    <row r="17" spans="1:3" ht="35.1" customHeight="1">
      <c r="A17" s="151" t="s">
        <v>686</v>
      </c>
      <c r="B17" s="193"/>
      <c r="C17" s="152" t="s">
        <v>67</v>
      </c>
    </row>
    <row r="18" spans="1:3" ht="108.6" customHeight="1">
      <c r="A18" s="153" t="s">
        <v>83</v>
      </c>
      <c r="B18" s="193"/>
      <c r="C18" s="152" t="s">
        <v>85</v>
      </c>
    </row>
    <row r="19" spans="1:3" ht="138" customHeight="1">
      <c r="A19" s="153" t="s">
        <v>84</v>
      </c>
      <c r="B19" s="194"/>
      <c r="C19" s="150"/>
    </row>
    <row r="20" spans="1:3" ht="35.1" customHeight="1">
      <c r="A20" s="151" t="s">
        <v>687</v>
      </c>
      <c r="B20" s="194"/>
      <c r="C20" s="152" t="s">
        <v>68</v>
      </c>
    </row>
    <row r="21" spans="1:3" ht="106.5" customHeight="1">
      <c r="A21" s="153" t="s">
        <v>83</v>
      </c>
      <c r="B21" s="194"/>
      <c r="C21" s="149" t="s">
        <v>688</v>
      </c>
    </row>
    <row r="22" spans="1:3" ht="162.75" customHeight="1" thickBot="1">
      <c r="A22" s="153" t="s">
        <v>66</v>
      </c>
      <c r="B22" s="189"/>
      <c r="C22" s="150"/>
    </row>
    <row r="23" spans="1:3" ht="62.1" customHeight="1" thickBot="1">
      <c r="A23" s="426" t="s">
        <v>632</v>
      </c>
      <c r="B23" s="427"/>
      <c r="C23" s="154"/>
    </row>
  </sheetData>
  <sheetProtection algorithmName="SHA-512" hashValue="ZukwTt87jHP0NHmvqWzgPHOKQ4EbhL2Sl42zvZ9T5apvDzytwuqN/Yadio2UBRD/mzvyynMPflkJfT/Mmv8GHg==" saltValue="jb/cnepAvx4V39HdSKfm6g==" spinCount="100000" sheet="1" scenarios="1" formatRows="0" selectLockedCells="1"/>
  <mergeCells count="2">
    <mergeCell ref="A1:B1"/>
    <mergeCell ref="A23:B23"/>
  </mergeCells>
  <phoneticPr fontId="2" type="noConversion"/>
  <conditionalFormatting sqref="B13:B22">
    <cfRule type="expression" dxfId="2" priority="1">
      <formula>B13&lt;&gt;""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&amp;C&amp;"標楷體,標準"申請表&amp;"time,標準"-&amp;"標楷體,標準"第&amp;"time,標準" &amp;P &amp;"標楷體,標準"頁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7"/>
  </sheetPr>
  <dimension ref="A1:Q68"/>
  <sheetViews>
    <sheetView view="pageBreakPreview" topLeftCell="C7" zoomScaleNormal="100" zoomScaleSheetLayoutView="100" workbookViewId="0">
      <selection activeCell="D16" sqref="D16"/>
    </sheetView>
  </sheetViews>
  <sheetFormatPr defaultColWidth="9" defaultRowHeight="15.75"/>
  <cols>
    <col min="1" max="1" width="15.375" style="6" customWidth="1"/>
    <col min="2" max="2" width="18.375" style="6" customWidth="1"/>
    <col min="3" max="3" width="38.5" style="6" customWidth="1"/>
    <col min="4" max="4" width="29.375" style="6" customWidth="1"/>
    <col min="5" max="5" width="15.625" style="6" bestFit="1" customWidth="1"/>
    <col min="6" max="6" width="13.375" style="6" customWidth="1"/>
    <col min="7" max="7" width="13.125" style="6" customWidth="1"/>
    <col min="8" max="8" width="18.875" style="6" customWidth="1"/>
    <col min="9" max="9" width="11.875" style="6" customWidth="1"/>
    <col min="10" max="10" width="16.625" style="6" customWidth="1"/>
    <col min="11" max="11" width="15.375" style="6" customWidth="1"/>
    <col min="12" max="12" width="13.25" style="6" customWidth="1"/>
    <col min="13" max="13" width="19.5" style="6" customWidth="1"/>
    <col min="14" max="14" width="13.875" style="6" customWidth="1"/>
    <col min="15" max="15" width="15.375" style="6" customWidth="1"/>
    <col min="16" max="16" width="16.875" style="6" bestFit="1" customWidth="1"/>
    <col min="17" max="17" width="16.625" style="6" customWidth="1"/>
    <col min="18" max="16384" width="9" style="6"/>
  </cols>
  <sheetData>
    <row r="1" spans="1:17" ht="27.75">
      <c r="A1" s="429" t="s">
        <v>47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7" s="9" customFormat="1" ht="16.5" customHeight="1">
      <c r="A2" s="430"/>
      <c r="B2" s="434" t="s">
        <v>91</v>
      </c>
      <c r="C2" s="432" t="s">
        <v>26</v>
      </c>
      <c r="D2" s="432" t="s">
        <v>27</v>
      </c>
      <c r="E2" s="433" t="s">
        <v>28</v>
      </c>
      <c r="F2" s="433"/>
      <c r="G2" s="433"/>
      <c r="H2" s="433"/>
      <c r="I2" s="433"/>
      <c r="J2" s="435" t="s">
        <v>29</v>
      </c>
      <c r="K2" s="436"/>
      <c r="L2" s="436"/>
      <c r="M2" s="437"/>
      <c r="N2" s="433" t="s">
        <v>30</v>
      </c>
      <c r="O2" s="433"/>
      <c r="P2" s="433"/>
      <c r="Q2" s="8"/>
    </row>
    <row r="3" spans="1:17" s="5" customFormat="1" ht="33.200000000000003" customHeight="1">
      <c r="A3" s="431"/>
      <c r="B3" s="434"/>
      <c r="C3" s="432"/>
      <c r="D3" s="432"/>
      <c r="E3" s="27" t="s">
        <v>92</v>
      </c>
      <c r="F3" s="27" t="s">
        <v>93</v>
      </c>
      <c r="G3" s="27" t="s">
        <v>102</v>
      </c>
      <c r="H3" s="27" t="s">
        <v>94</v>
      </c>
      <c r="I3" s="27" t="s">
        <v>95</v>
      </c>
      <c r="J3" s="27" t="s">
        <v>103</v>
      </c>
      <c r="K3" s="27" t="s">
        <v>96</v>
      </c>
      <c r="L3" s="27" t="s">
        <v>97</v>
      </c>
      <c r="M3" s="27" t="s">
        <v>98</v>
      </c>
      <c r="N3" s="58" t="s">
        <v>99</v>
      </c>
      <c r="O3" s="58" t="s">
        <v>100</v>
      </c>
      <c r="P3" s="27" t="s">
        <v>101</v>
      </c>
      <c r="Q3" s="10" t="s">
        <v>46</v>
      </c>
    </row>
    <row r="4" spans="1:17" s="17" customFormat="1" ht="15.2" customHeight="1">
      <c r="A4" s="438" t="s">
        <v>31</v>
      </c>
      <c r="B4" s="43" t="s">
        <v>90</v>
      </c>
      <c r="C4" s="11" t="s">
        <v>32</v>
      </c>
      <c r="D4" s="12" t="s">
        <v>33</v>
      </c>
      <c r="E4" s="13"/>
      <c r="F4" s="13"/>
      <c r="G4" s="13"/>
      <c r="H4" s="14"/>
      <c r="I4" s="13">
        <v>144000</v>
      </c>
      <c r="J4" s="13"/>
      <c r="K4" s="13"/>
      <c r="L4" s="13"/>
      <c r="M4" s="13"/>
      <c r="N4" s="15"/>
      <c r="O4" s="15"/>
      <c r="P4" s="15">
        <f>I4*10/10000</f>
        <v>144</v>
      </c>
      <c r="Q4" s="16"/>
    </row>
    <row r="5" spans="1:17" s="17" customFormat="1" ht="16.5">
      <c r="A5" s="438"/>
      <c r="B5" s="43" t="s">
        <v>88</v>
      </c>
      <c r="C5" s="18" t="s">
        <v>34</v>
      </c>
      <c r="D5" s="12" t="s">
        <v>35</v>
      </c>
      <c r="E5" s="13"/>
      <c r="F5" s="13"/>
      <c r="G5" s="13"/>
      <c r="H5" s="19">
        <v>1547366</v>
      </c>
      <c r="I5" s="13"/>
      <c r="J5" s="13" t="e">
        <f>#REF!</f>
        <v>#REF!</v>
      </c>
      <c r="K5" s="13">
        <f>H5*0.612/1000</f>
        <v>946.98799199999996</v>
      </c>
      <c r="L5" s="13"/>
      <c r="M5" s="13"/>
      <c r="N5" s="15"/>
      <c r="O5" s="15"/>
      <c r="P5" s="15">
        <f>H5*2.2/10000</f>
        <v>340.42052000000001</v>
      </c>
      <c r="Q5" s="20"/>
    </row>
    <row r="6" spans="1:17" s="17" customFormat="1" ht="16.5">
      <c r="A6" s="438"/>
      <c r="B6" s="43" t="s">
        <v>89</v>
      </c>
      <c r="C6" s="12" t="s">
        <v>36</v>
      </c>
      <c r="D6" s="12" t="s">
        <v>37</v>
      </c>
      <c r="E6" s="12"/>
      <c r="F6" s="21"/>
      <c r="G6" s="21"/>
      <c r="H6" s="21"/>
      <c r="I6" s="21"/>
      <c r="J6" s="13"/>
      <c r="K6" s="21"/>
      <c r="L6" s="21"/>
      <c r="M6" s="21">
        <v>234000</v>
      </c>
      <c r="N6" s="22">
        <v>144</v>
      </c>
      <c r="O6" s="22"/>
      <c r="P6" s="22"/>
      <c r="Q6" s="8"/>
    </row>
    <row r="7" spans="1:17" s="17" customFormat="1" ht="16.5">
      <c r="A7" s="438"/>
      <c r="B7" s="43" t="s">
        <v>88</v>
      </c>
      <c r="C7" s="12" t="s">
        <v>38</v>
      </c>
      <c r="D7" s="12" t="s">
        <v>39</v>
      </c>
      <c r="E7" s="12"/>
      <c r="F7" s="21"/>
      <c r="G7" s="21"/>
      <c r="H7" s="23"/>
      <c r="I7" s="21"/>
      <c r="J7" s="13"/>
      <c r="K7" s="21"/>
      <c r="L7" s="21"/>
      <c r="M7" s="21"/>
      <c r="N7" s="22"/>
      <c r="O7" s="22"/>
      <c r="P7" s="22"/>
      <c r="Q7" s="8"/>
    </row>
    <row r="8" spans="1:17" s="17" customFormat="1" ht="16.5">
      <c r="A8" s="438"/>
      <c r="B8" s="43" t="s">
        <v>90</v>
      </c>
      <c r="C8" s="12" t="s">
        <v>40</v>
      </c>
      <c r="D8" s="12" t="s">
        <v>41</v>
      </c>
      <c r="E8" s="24"/>
      <c r="F8" s="24"/>
      <c r="G8" s="24"/>
      <c r="H8" s="24"/>
      <c r="I8" s="24"/>
      <c r="J8" s="13"/>
      <c r="K8" s="24"/>
      <c r="L8" s="24"/>
      <c r="M8" s="24"/>
      <c r="N8" s="22">
        <v>55</v>
      </c>
      <c r="O8" s="22"/>
      <c r="P8" s="22">
        <v>10</v>
      </c>
      <c r="Q8" s="8"/>
    </row>
    <row r="9" spans="1:17" s="17" customFormat="1" ht="16.5">
      <c r="A9" s="438"/>
      <c r="B9" s="43" t="s">
        <v>88</v>
      </c>
      <c r="C9" s="12" t="s">
        <v>42</v>
      </c>
      <c r="D9" s="12" t="s">
        <v>43</v>
      </c>
      <c r="E9" s="24"/>
      <c r="F9" s="24"/>
      <c r="G9" s="24"/>
      <c r="H9" s="24"/>
      <c r="I9" s="24"/>
      <c r="J9" s="13"/>
      <c r="K9" s="24"/>
      <c r="L9" s="24"/>
      <c r="M9" s="24"/>
      <c r="N9" s="22">
        <v>50</v>
      </c>
      <c r="O9" s="22"/>
      <c r="P9" s="22">
        <v>3</v>
      </c>
      <c r="Q9" s="8"/>
    </row>
    <row r="10" spans="1:17" s="17" customFormat="1" ht="17.25" thickBot="1">
      <c r="A10" s="439"/>
      <c r="B10" s="44" t="s">
        <v>89</v>
      </c>
      <c r="C10" s="3" t="s">
        <v>44</v>
      </c>
      <c r="D10" s="3" t="s">
        <v>45</v>
      </c>
      <c r="E10" s="25"/>
      <c r="F10" s="25"/>
      <c r="G10" s="25"/>
      <c r="H10" s="25"/>
      <c r="I10" s="61"/>
      <c r="J10" s="13"/>
      <c r="K10" s="24"/>
      <c r="L10" s="62"/>
      <c r="M10" s="25">
        <v>2000000</v>
      </c>
      <c r="N10" s="4"/>
      <c r="O10" s="4"/>
      <c r="P10" s="4">
        <v>3000</v>
      </c>
      <c r="Q10" s="28"/>
    </row>
    <row r="11" spans="1:17" s="17" customFormat="1" ht="16.5">
      <c r="A11" s="440">
        <f>'1.申請表-基本資料(請填寫黃底部分)'!E43</f>
        <v>0</v>
      </c>
      <c r="B11" s="45" t="e">
        <f>#REF!</f>
        <v>#REF!</v>
      </c>
      <c r="C11" s="50" t="e">
        <f>#REF!</f>
        <v>#REF!</v>
      </c>
      <c r="D11" s="50" t="e">
        <f>#REF!</f>
        <v>#REF!</v>
      </c>
      <c r="E11" s="51" t="e">
        <f>#REF!</f>
        <v>#REF!</v>
      </c>
      <c r="F11" s="51" t="e">
        <f>#REF!</f>
        <v>#REF!</v>
      </c>
      <c r="G11" s="51" t="e">
        <f>#REF!+#REF!+#REF!</f>
        <v>#REF!</v>
      </c>
      <c r="H11" s="51" t="e">
        <f>#REF!</f>
        <v>#REF!</v>
      </c>
      <c r="I11" s="52" t="e">
        <f>#REF!</f>
        <v>#REF!</v>
      </c>
      <c r="J11" s="63" t="e">
        <f>#REF!</f>
        <v>#REF!</v>
      </c>
      <c r="K11" s="59" t="e">
        <f>#REF!</f>
        <v>#REF!</v>
      </c>
      <c r="L11" s="40" t="e">
        <f>#REF!</f>
        <v>#REF!</v>
      </c>
      <c r="M11" s="32" t="e">
        <f>#REF!</f>
        <v>#REF!</v>
      </c>
      <c r="N11" s="38" t="e">
        <f>#REF!</f>
        <v>#REF!</v>
      </c>
      <c r="O11" s="38" t="e">
        <f>#REF!</f>
        <v>#REF!</v>
      </c>
      <c r="P11" s="38" t="e">
        <f>#REF!</f>
        <v>#REF!</v>
      </c>
      <c r="Q11" s="33"/>
    </row>
    <row r="12" spans="1:17" s="17" customFormat="1">
      <c r="A12" s="441"/>
      <c r="B12" s="46" t="e">
        <f>#REF!</f>
        <v>#REF!</v>
      </c>
      <c r="C12" s="48" t="e">
        <f>#REF!</f>
        <v>#REF!</v>
      </c>
      <c r="D12" s="48" t="e">
        <f>#REF!</f>
        <v>#REF!</v>
      </c>
      <c r="E12" s="49" t="e">
        <f>#REF!</f>
        <v>#REF!</v>
      </c>
      <c r="F12" s="49" t="e">
        <f>#REF!</f>
        <v>#REF!</v>
      </c>
      <c r="G12" s="49" t="e">
        <f>#REF!+#REF!+#REF!</f>
        <v>#REF!</v>
      </c>
      <c r="H12" s="49" t="e">
        <f>#REF!</f>
        <v>#REF!</v>
      </c>
      <c r="I12" s="53" t="e">
        <f>#REF!</f>
        <v>#REF!</v>
      </c>
      <c r="J12" s="63" t="e">
        <f>#REF!</f>
        <v>#REF!</v>
      </c>
      <c r="K12" s="59" t="e">
        <f>#REF!</f>
        <v>#REF!</v>
      </c>
      <c r="L12" s="41" t="e">
        <f>#REF!</f>
        <v>#REF!</v>
      </c>
      <c r="M12" s="30" t="e">
        <f>#REF!</f>
        <v>#REF!</v>
      </c>
      <c r="N12" s="31" t="e">
        <f>#REF!</f>
        <v>#REF!</v>
      </c>
      <c r="O12" s="31" t="e">
        <f>#REF!</f>
        <v>#REF!</v>
      </c>
      <c r="P12" s="31" t="e">
        <f>#REF!</f>
        <v>#REF!</v>
      </c>
      <c r="Q12" s="34"/>
    </row>
    <row r="13" spans="1:17" s="17" customFormat="1">
      <c r="A13" s="441"/>
      <c r="B13" s="46" t="e">
        <f>#REF!</f>
        <v>#REF!</v>
      </c>
      <c r="C13" s="48" t="e">
        <f>#REF!</f>
        <v>#REF!</v>
      </c>
      <c r="D13" s="48" t="e">
        <f>#REF!</f>
        <v>#REF!</v>
      </c>
      <c r="E13" s="49" t="e">
        <f>#REF!</f>
        <v>#REF!</v>
      </c>
      <c r="F13" s="49" t="e">
        <f>#REF!</f>
        <v>#REF!</v>
      </c>
      <c r="G13" s="49" t="e">
        <f>#REF!+#REF!+#REF!</f>
        <v>#REF!</v>
      </c>
      <c r="H13" s="49" t="e">
        <f>#REF!</f>
        <v>#REF!</v>
      </c>
      <c r="I13" s="53" t="e">
        <f>#REF!</f>
        <v>#REF!</v>
      </c>
      <c r="J13" s="63" t="e">
        <f>#REF!</f>
        <v>#REF!</v>
      </c>
      <c r="K13" s="59" t="e">
        <f>#REF!</f>
        <v>#REF!</v>
      </c>
      <c r="L13" s="41" t="e">
        <f>#REF!</f>
        <v>#REF!</v>
      </c>
      <c r="M13" s="30" t="e">
        <f>#REF!</f>
        <v>#REF!</v>
      </c>
      <c r="N13" s="31" t="e">
        <f>#REF!</f>
        <v>#REF!</v>
      </c>
      <c r="O13" s="31" t="e">
        <f>#REF!</f>
        <v>#REF!</v>
      </c>
      <c r="P13" s="31" t="e">
        <f>#REF!</f>
        <v>#REF!</v>
      </c>
      <c r="Q13" s="34"/>
    </row>
    <row r="14" spans="1:17" s="17" customFormat="1">
      <c r="A14" s="441"/>
      <c r="B14" s="46" t="e">
        <f>#REF!</f>
        <v>#REF!</v>
      </c>
      <c r="C14" s="48" t="e">
        <f>#REF!</f>
        <v>#REF!</v>
      </c>
      <c r="D14" s="48" t="e">
        <f>#REF!</f>
        <v>#REF!</v>
      </c>
      <c r="E14" s="49" t="e">
        <f>#REF!</f>
        <v>#REF!</v>
      </c>
      <c r="F14" s="49" t="e">
        <f>#REF!</f>
        <v>#REF!</v>
      </c>
      <c r="G14" s="49" t="e">
        <f>#REF!+#REF!+#REF!</f>
        <v>#REF!</v>
      </c>
      <c r="H14" s="49" t="e">
        <f>#REF!</f>
        <v>#REF!</v>
      </c>
      <c r="I14" s="53" t="e">
        <f>#REF!</f>
        <v>#REF!</v>
      </c>
      <c r="J14" s="63" t="e">
        <f>#REF!</f>
        <v>#REF!</v>
      </c>
      <c r="K14" s="59" t="e">
        <f>#REF!</f>
        <v>#REF!</v>
      </c>
      <c r="L14" s="41" t="e">
        <f>#REF!</f>
        <v>#REF!</v>
      </c>
      <c r="M14" s="30" t="e">
        <f>#REF!</f>
        <v>#REF!</v>
      </c>
      <c r="N14" s="31" t="e">
        <f>#REF!</f>
        <v>#REF!</v>
      </c>
      <c r="O14" s="31" t="e">
        <f>#REF!</f>
        <v>#REF!</v>
      </c>
      <c r="P14" s="31" t="e">
        <f>#REF!</f>
        <v>#REF!</v>
      </c>
      <c r="Q14" s="34"/>
    </row>
    <row r="15" spans="1:17" s="17" customFormat="1">
      <c r="A15" s="441"/>
      <c r="B15" s="46" t="e">
        <f>#REF!</f>
        <v>#REF!</v>
      </c>
      <c r="C15" s="48" t="e">
        <f>#REF!</f>
        <v>#REF!</v>
      </c>
      <c r="D15" s="48" t="e">
        <f>#REF!</f>
        <v>#REF!</v>
      </c>
      <c r="E15" s="49" t="e">
        <f>#REF!</f>
        <v>#REF!</v>
      </c>
      <c r="F15" s="49" t="e">
        <f>#REF!</f>
        <v>#REF!</v>
      </c>
      <c r="G15" s="49" t="e">
        <f>#REF!+#REF!+#REF!</f>
        <v>#REF!</v>
      </c>
      <c r="H15" s="49" t="e">
        <f>#REF!</f>
        <v>#REF!</v>
      </c>
      <c r="I15" s="53" t="e">
        <f>#REF!</f>
        <v>#REF!</v>
      </c>
      <c r="J15" s="63" t="e">
        <f>#REF!</f>
        <v>#REF!</v>
      </c>
      <c r="K15" s="59" t="e">
        <f>#REF!</f>
        <v>#REF!</v>
      </c>
      <c r="L15" s="41" t="e">
        <f>#REF!</f>
        <v>#REF!</v>
      </c>
      <c r="M15" s="30" t="e">
        <f>#REF!</f>
        <v>#REF!</v>
      </c>
      <c r="N15" s="31" t="e">
        <f>#REF!</f>
        <v>#REF!</v>
      </c>
      <c r="O15" s="31" t="e">
        <f>#REF!</f>
        <v>#REF!</v>
      </c>
      <c r="P15" s="31" t="e">
        <f>#REF!</f>
        <v>#REF!</v>
      </c>
      <c r="Q15" s="34"/>
    </row>
    <row r="16" spans="1:17" s="17" customFormat="1">
      <c r="A16" s="441"/>
      <c r="B16" s="46" t="e">
        <f>#REF!</f>
        <v>#REF!</v>
      </c>
      <c r="C16" s="48" t="e">
        <f>#REF!</f>
        <v>#REF!</v>
      </c>
      <c r="D16" s="48" t="e">
        <f>#REF!</f>
        <v>#REF!</v>
      </c>
      <c r="E16" s="49" t="e">
        <f>#REF!</f>
        <v>#REF!</v>
      </c>
      <c r="F16" s="49" t="e">
        <f>#REF!</f>
        <v>#REF!</v>
      </c>
      <c r="G16" s="49" t="e">
        <f>#REF!+#REF!+#REF!</f>
        <v>#REF!</v>
      </c>
      <c r="H16" s="49" t="e">
        <f>#REF!</f>
        <v>#REF!</v>
      </c>
      <c r="I16" s="53" t="e">
        <f>#REF!</f>
        <v>#REF!</v>
      </c>
      <c r="J16" s="63" t="e">
        <f>#REF!</f>
        <v>#REF!</v>
      </c>
      <c r="K16" s="59" t="e">
        <f>#REF!</f>
        <v>#REF!</v>
      </c>
      <c r="L16" s="41" t="e">
        <f>#REF!</f>
        <v>#REF!</v>
      </c>
      <c r="M16" s="30" t="e">
        <f>#REF!</f>
        <v>#REF!</v>
      </c>
      <c r="N16" s="31" t="e">
        <f>#REF!</f>
        <v>#REF!</v>
      </c>
      <c r="O16" s="31" t="e">
        <f>#REF!</f>
        <v>#REF!</v>
      </c>
      <c r="P16" s="31" t="e">
        <f>#REF!</f>
        <v>#REF!</v>
      </c>
      <c r="Q16" s="34"/>
    </row>
    <row r="17" spans="1:17" s="17" customFormat="1">
      <c r="A17" s="441"/>
      <c r="B17" s="46" t="e">
        <f>#REF!</f>
        <v>#REF!</v>
      </c>
      <c r="C17" s="48" t="e">
        <f>#REF!</f>
        <v>#REF!</v>
      </c>
      <c r="D17" s="48" t="e">
        <f>#REF!</f>
        <v>#REF!</v>
      </c>
      <c r="E17" s="49" t="e">
        <f>#REF!</f>
        <v>#REF!</v>
      </c>
      <c r="F17" s="49" t="e">
        <f>#REF!</f>
        <v>#REF!</v>
      </c>
      <c r="G17" s="49" t="e">
        <f>#REF!+#REF!+#REF!</f>
        <v>#REF!</v>
      </c>
      <c r="H17" s="49" t="e">
        <f>#REF!</f>
        <v>#REF!</v>
      </c>
      <c r="I17" s="53" t="e">
        <f>#REF!</f>
        <v>#REF!</v>
      </c>
      <c r="J17" s="63" t="e">
        <f>#REF!</f>
        <v>#REF!</v>
      </c>
      <c r="K17" s="59" t="e">
        <f>#REF!</f>
        <v>#REF!</v>
      </c>
      <c r="L17" s="41" t="e">
        <f>#REF!</f>
        <v>#REF!</v>
      </c>
      <c r="M17" s="30" t="e">
        <f>#REF!</f>
        <v>#REF!</v>
      </c>
      <c r="N17" s="31" t="e">
        <f>#REF!</f>
        <v>#REF!</v>
      </c>
      <c r="O17" s="31" t="e">
        <f>#REF!</f>
        <v>#REF!</v>
      </c>
      <c r="P17" s="31" t="e">
        <f>#REF!</f>
        <v>#REF!</v>
      </c>
      <c r="Q17" s="34"/>
    </row>
    <row r="18" spans="1:17" s="17" customFormat="1">
      <c r="A18" s="441"/>
      <c r="B18" s="46" t="e">
        <f>#REF!</f>
        <v>#REF!</v>
      </c>
      <c r="C18" s="48" t="e">
        <f>#REF!</f>
        <v>#REF!</v>
      </c>
      <c r="D18" s="48" t="e">
        <f>#REF!</f>
        <v>#REF!</v>
      </c>
      <c r="E18" s="49" t="e">
        <f>#REF!</f>
        <v>#REF!</v>
      </c>
      <c r="F18" s="49" t="e">
        <f>#REF!</f>
        <v>#REF!</v>
      </c>
      <c r="G18" s="49" t="e">
        <f>#REF!+#REF!+#REF!</f>
        <v>#REF!</v>
      </c>
      <c r="H18" s="49" t="e">
        <f>#REF!</f>
        <v>#REF!</v>
      </c>
      <c r="I18" s="53" t="e">
        <f>#REF!</f>
        <v>#REF!</v>
      </c>
      <c r="J18" s="63" t="e">
        <f>#REF!</f>
        <v>#REF!</v>
      </c>
      <c r="K18" s="59" t="e">
        <f>#REF!</f>
        <v>#REF!</v>
      </c>
      <c r="L18" s="41" t="e">
        <f>#REF!</f>
        <v>#REF!</v>
      </c>
      <c r="M18" s="30" t="e">
        <f>#REF!</f>
        <v>#REF!</v>
      </c>
      <c r="N18" s="31" t="e">
        <f>#REF!</f>
        <v>#REF!</v>
      </c>
      <c r="O18" s="31" t="e">
        <f>#REF!</f>
        <v>#REF!</v>
      </c>
      <c r="P18" s="31" t="e">
        <f>#REF!</f>
        <v>#REF!</v>
      </c>
      <c r="Q18" s="34"/>
    </row>
    <row r="19" spans="1:17" s="17" customFormat="1">
      <c r="A19" s="441"/>
      <c r="B19" s="46" t="e">
        <f>#REF!</f>
        <v>#REF!</v>
      </c>
      <c r="C19" s="48" t="e">
        <f>#REF!</f>
        <v>#REF!</v>
      </c>
      <c r="D19" s="48" t="e">
        <f>#REF!</f>
        <v>#REF!</v>
      </c>
      <c r="E19" s="49" t="e">
        <f>#REF!</f>
        <v>#REF!</v>
      </c>
      <c r="F19" s="49" t="e">
        <f>#REF!</f>
        <v>#REF!</v>
      </c>
      <c r="G19" s="49" t="e">
        <f>#REF!+#REF!+#REF!</f>
        <v>#REF!</v>
      </c>
      <c r="H19" s="49" t="e">
        <f>#REF!</f>
        <v>#REF!</v>
      </c>
      <c r="I19" s="53" t="e">
        <f>#REF!</f>
        <v>#REF!</v>
      </c>
      <c r="J19" s="63" t="e">
        <f>#REF!</f>
        <v>#REF!</v>
      </c>
      <c r="K19" s="59" t="e">
        <f>#REF!</f>
        <v>#REF!</v>
      </c>
      <c r="L19" s="41" t="e">
        <f>#REF!</f>
        <v>#REF!</v>
      </c>
      <c r="M19" s="30" t="e">
        <f>#REF!</f>
        <v>#REF!</v>
      </c>
      <c r="N19" s="31" t="e">
        <f>#REF!</f>
        <v>#REF!</v>
      </c>
      <c r="O19" s="31" t="e">
        <f>#REF!</f>
        <v>#REF!</v>
      </c>
      <c r="P19" s="31" t="e">
        <f>#REF!</f>
        <v>#REF!</v>
      </c>
      <c r="Q19" s="35"/>
    </row>
    <row r="20" spans="1:17" s="17" customFormat="1">
      <c r="A20" s="441"/>
      <c r="B20" s="46" t="e">
        <f>#REF!</f>
        <v>#REF!</v>
      </c>
      <c r="C20" s="48" t="e">
        <f>#REF!</f>
        <v>#REF!</v>
      </c>
      <c r="D20" s="48" t="e">
        <f>#REF!</f>
        <v>#REF!</v>
      </c>
      <c r="E20" s="49" t="e">
        <f>#REF!</f>
        <v>#REF!</v>
      </c>
      <c r="F20" s="49" t="e">
        <f>#REF!</f>
        <v>#REF!</v>
      </c>
      <c r="G20" s="49" t="e">
        <f>#REF!+#REF!+#REF!</f>
        <v>#REF!</v>
      </c>
      <c r="H20" s="49" t="e">
        <f>#REF!</f>
        <v>#REF!</v>
      </c>
      <c r="I20" s="53" t="e">
        <f>#REF!</f>
        <v>#REF!</v>
      </c>
      <c r="J20" s="63" t="e">
        <f>#REF!</f>
        <v>#REF!</v>
      </c>
      <c r="K20" s="59" t="e">
        <f>#REF!</f>
        <v>#REF!</v>
      </c>
      <c r="L20" s="41" t="e">
        <f>#REF!</f>
        <v>#REF!</v>
      </c>
      <c r="M20" s="30" t="e">
        <f>#REF!</f>
        <v>#REF!</v>
      </c>
      <c r="N20" s="31" t="e">
        <f>#REF!</f>
        <v>#REF!</v>
      </c>
      <c r="O20" s="31" t="e">
        <f>#REF!</f>
        <v>#REF!</v>
      </c>
      <c r="P20" s="31" t="e">
        <f>#REF!</f>
        <v>#REF!</v>
      </c>
      <c r="Q20" s="35"/>
    </row>
    <row r="21" spans="1:17" s="17" customFormat="1">
      <c r="A21" s="441"/>
      <c r="B21" s="46" t="e">
        <f>#REF!</f>
        <v>#REF!</v>
      </c>
      <c r="C21" s="48" t="e">
        <f>#REF!</f>
        <v>#REF!</v>
      </c>
      <c r="D21" s="48" t="e">
        <f>#REF!</f>
        <v>#REF!</v>
      </c>
      <c r="E21" s="49" t="e">
        <f>#REF!</f>
        <v>#REF!</v>
      </c>
      <c r="F21" s="49" t="e">
        <f>#REF!</f>
        <v>#REF!</v>
      </c>
      <c r="G21" s="49" t="e">
        <f>#REF!+#REF!+#REF!</f>
        <v>#REF!</v>
      </c>
      <c r="H21" s="49" t="e">
        <f>#REF!</f>
        <v>#REF!</v>
      </c>
      <c r="I21" s="53" t="e">
        <f>#REF!</f>
        <v>#REF!</v>
      </c>
      <c r="J21" s="63" t="e">
        <f>#REF!</f>
        <v>#REF!</v>
      </c>
      <c r="K21" s="59" t="e">
        <f>#REF!</f>
        <v>#REF!</v>
      </c>
      <c r="L21" s="41" t="e">
        <f>#REF!</f>
        <v>#REF!</v>
      </c>
      <c r="M21" s="30" t="e">
        <f>#REF!</f>
        <v>#REF!</v>
      </c>
      <c r="N21" s="31" t="e">
        <f>#REF!</f>
        <v>#REF!</v>
      </c>
      <c r="O21" s="31" t="e">
        <f>#REF!</f>
        <v>#REF!</v>
      </c>
      <c r="P21" s="31" t="e">
        <f>#REF!</f>
        <v>#REF!</v>
      </c>
      <c r="Q21" s="57"/>
    </row>
    <row r="22" spans="1:17" s="17" customFormat="1">
      <c r="A22" s="441"/>
      <c r="B22" s="46" t="e">
        <f>#REF!</f>
        <v>#REF!</v>
      </c>
      <c r="C22" s="48" t="e">
        <f>#REF!</f>
        <v>#REF!</v>
      </c>
      <c r="D22" s="48" t="e">
        <f>#REF!</f>
        <v>#REF!</v>
      </c>
      <c r="E22" s="49" t="e">
        <f>#REF!</f>
        <v>#REF!</v>
      </c>
      <c r="F22" s="49" t="e">
        <f>#REF!</f>
        <v>#REF!</v>
      </c>
      <c r="G22" s="49" t="e">
        <f>#REF!+#REF!+#REF!</f>
        <v>#REF!</v>
      </c>
      <c r="H22" s="49" t="e">
        <f>#REF!</f>
        <v>#REF!</v>
      </c>
      <c r="I22" s="53" t="e">
        <f>#REF!</f>
        <v>#REF!</v>
      </c>
      <c r="J22" s="63" t="e">
        <f>#REF!</f>
        <v>#REF!</v>
      </c>
      <c r="K22" s="59" t="e">
        <f>#REF!</f>
        <v>#REF!</v>
      </c>
      <c r="L22" s="41" t="e">
        <f>#REF!</f>
        <v>#REF!</v>
      </c>
      <c r="M22" s="30" t="e">
        <f>#REF!</f>
        <v>#REF!</v>
      </c>
      <c r="N22" s="31" t="e">
        <f>#REF!</f>
        <v>#REF!</v>
      </c>
      <c r="O22" s="31" t="e">
        <f>#REF!</f>
        <v>#REF!</v>
      </c>
      <c r="P22" s="31" t="e">
        <f>#REF!</f>
        <v>#REF!</v>
      </c>
      <c r="Q22" s="57"/>
    </row>
    <row r="23" spans="1:17" s="17" customFormat="1">
      <c r="A23" s="441"/>
      <c r="B23" s="46" t="e">
        <f>#REF!</f>
        <v>#REF!</v>
      </c>
      <c r="C23" s="48" t="e">
        <f>#REF!</f>
        <v>#REF!</v>
      </c>
      <c r="D23" s="48" t="e">
        <f>#REF!</f>
        <v>#REF!</v>
      </c>
      <c r="E23" s="49" t="e">
        <f>#REF!</f>
        <v>#REF!</v>
      </c>
      <c r="F23" s="49" t="e">
        <f>#REF!</f>
        <v>#REF!</v>
      </c>
      <c r="G23" s="49" t="e">
        <f>#REF!+#REF!+#REF!</f>
        <v>#REF!</v>
      </c>
      <c r="H23" s="49" t="e">
        <f>#REF!</f>
        <v>#REF!</v>
      </c>
      <c r="I23" s="53" t="e">
        <f>#REF!</f>
        <v>#REF!</v>
      </c>
      <c r="J23" s="63" t="e">
        <f>#REF!</f>
        <v>#REF!</v>
      </c>
      <c r="K23" s="59" t="e">
        <f>#REF!</f>
        <v>#REF!</v>
      </c>
      <c r="L23" s="41" t="e">
        <f>#REF!</f>
        <v>#REF!</v>
      </c>
      <c r="M23" s="30" t="e">
        <f>#REF!</f>
        <v>#REF!</v>
      </c>
      <c r="N23" s="31" t="e">
        <f>#REF!</f>
        <v>#REF!</v>
      </c>
      <c r="O23" s="31" t="e">
        <f>#REF!</f>
        <v>#REF!</v>
      </c>
      <c r="P23" s="31" t="e">
        <f>#REF!</f>
        <v>#REF!</v>
      </c>
      <c r="Q23" s="57"/>
    </row>
    <row r="24" spans="1:17" s="17" customFormat="1">
      <c r="A24" s="441"/>
      <c r="B24" s="46" t="e">
        <f>#REF!</f>
        <v>#REF!</v>
      </c>
      <c r="C24" s="48" t="e">
        <f>#REF!</f>
        <v>#REF!</v>
      </c>
      <c r="D24" s="48" t="e">
        <f>#REF!</f>
        <v>#REF!</v>
      </c>
      <c r="E24" s="49" t="e">
        <f>#REF!</f>
        <v>#REF!</v>
      </c>
      <c r="F24" s="49" t="e">
        <f>#REF!</f>
        <v>#REF!</v>
      </c>
      <c r="G24" s="49" t="e">
        <f>#REF!+#REF!+#REF!</f>
        <v>#REF!</v>
      </c>
      <c r="H24" s="49" t="e">
        <f>#REF!</f>
        <v>#REF!</v>
      </c>
      <c r="I24" s="53" t="e">
        <f>#REF!</f>
        <v>#REF!</v>
      </c>
      <c r="J24" s="63" t="e">
        <f>#REF!</f>
        <v>#REF!</v>
      </c>
      <c r="K24" s="59" t="e">
        <f>#REF!</f>
        <v>#REF!</v>
      </c>
      <c r="L24" s="41" t="e">
        <f>#REF!</f>
        <v>#REF!</v>
      </c>
      <c r="M24" s="30" t="e">
        <f>#REF!</f>
        <v>#REF!</v>
      </c>
      <c r="N24" s="31" t="e">
        <f>#REF!</f>
        <v>#REF!</v>
      </c>
      <c r="O24" s="31" t="e">
        <f>#REF!</f>
        <v>#REF!</v>
      </c>
      <c r="P24" s="31" t="e">
        <f>#REF!</f>
        <v>#REF!</v>
      </c>
      <c r="Q24" s="57"/>
    </row>
    <row r="25" spans="1:17" s="17" customFormat="1">
      <c r="A25" s="441"/>
      <c r="B25" s="46" t="e">
        <f>#REF!</f>
        <v>#REF!</v>
      </c>
      <c r="C25" s="48" t="e">
        <f>#REF!</f>
        <v>#REF!</v>
      </c>
      <c r="D25" s="48" t="e">
        <f>#REF!</f>
        <v>#REF!</v>
      </c>
      <c r="E25" s="49" t="e">
        <f>#REF!</f>
        <v>#REF!</v>
      </c>
      <c r="F25" s="49" t="e">
        <f>#REF!</f>
        <v>#REF!</v>
      </c>
      <c r="G25" s="49" t="e">
        <f>#REF!+#REF!+#REF!</f>
        <v>#REF!</v>
      </c>
      <c r="H25" s="49" t="e">
        <f>#REF!</f>
        <v>#REF!</v>
      </c>
      <c r="I25" s="53" t="e">
        <f>#REF!</f>
        <v>#REF!</v>
      </c>
      <c r="J25" s="63" t="e">
        <f>#REF!</f>
        <v>#REF!</v>
      </c>
      <c r="K25" s="59" t="e">
        <f>#REF!</f>
        <v>#REF!</v>
      </c>
      <c r="L25" s="41" t="e">
        <f>#REF!</f>
        <v>#REF!</v>
      </c>
      <c r="M25" s="30" t="e">
        <f>#REF!</f>
        <v>#REF!</v>
      </c>
      <c r="N25" s="31" t="e">
        <f>#REF!</f>
        <v>#REF!</v>
      </c>
      <c r="O25" s="31" t="e">
        <f>#REF!</f>
        <v>#REF!</v>
      </c>
      <c r="P25" s="31" t="e">
        <f>#REF!</f>
        <v>#REF!</v>
      </c>
      <c r="Q25" s="57"/>
    </row>
    <row r="26" spans="1:17" s="17" customFormat="1">
      <c r="A26" s="441"/>
      <c r="B26" s="46" t="e">
        <f>#REF!</f>
        <v>#REF!</v>
      </c>
      <c r="C26" s="48" t="e">
        <f>#REF!</f>
        <v>#REF!</v>
      </c>
      <c r="D26" s="48" t="e">
        <f>#REF!</f>
        <v>#REF!</v>
      </c>
      <c r="E26" s="49" t="e">
        <f>#REF!</f>
        <v>#REF!</v>
      </c>
      <c r="F26" s="49" t="e">
        <f>#REF!</f>
        <v>#REF!</v>
      </c>
      <c r="G26" s="49" t="e">
        <f>#REF!+#REF!+#REF!</f>
        <v>#REF!</v>
      </c>
      <c r="H26" s="49" t="e">
        <f>#REF!</f>
        <v>#REF!</v>
      </c>
      <c r="I26" s="53" t="e">
        <f>#REF!</f>
        <v>#REF!</v>
      </c>
      <c r="J26" s="63" t="e">
        <f>#REF!</f>
        <v>#REF!</v>
      </c>
      <c r="K26" s="59" t="e">
        <f>#REF!</f>
        <v>#REF!</v>
      </c>
      <c r="L26" s="41" t="e">
        <f>#REF!</f>
        <v>#REF!</v>
      </c>
      <c r="M26" s="30" t="e">
        <f>#REF!</f>
        <v>#REF!</v>
      </c>
      <c r="N26" s="31" t="e">
        <f>#REF!</f>
        <v>#REF!</v>
      </c>
      <c r="O26" s="31" t="e">
        <f>#REF!</f>
        <v>#REF!</v>
      </c>
      <c r="P26" s="31" t="e">
        <f>#REF!</f>
        <v>#REF!</v>
      </c>
      <c r="Q26" s="57"/>
    </row>
    <row r="27" spans="1:17" s="17" customFormat="1">
      <c r="A27" s="441"/>
      <c r="B27" s="46" t="e">
        <f>#REF!</f>
        <v>#REF!</v>
      </c>
      <c r="C27" s="48" t="e">
        <f>#REF!</f>
        <v>#REF!</v>
      </c>
      <c r="D27" s="48" t="e">
        <f>#REF!</f>
        <v>#REF!</v>
      </c>
      <c r="E27" s="49" t="e">
        <f>#REF!</f>
        <v>#REF!</v>
      </c>
      <c r="F27" s="49" t="e">
        <f>#REF!</f>
        <v>#REF!</v>
      </c>
      <c r="G27" s="49" t="e">
        <f>#REF!+#REF!+#REF!</f>
        <v>#REF!</v>
      </c>
      <c r="H27" s="49" t="e">
        <f>#REF!</f>
        <v>#REF!</v>
      </c>
      <c r="I27" s="53" t="e">
        <f>#REF!</f>
        <v>#REF!</v>
      </c>
      <c r="J27" s="63" t="e">
        <f>#REF!</f>
        <v>#REF!</v>
      </c>
      <c r="K27" s="59" t="e">
        <f>#REF!</f>
        <v>#REF!</v>
      </c>
      <c r="L27" s="41" t="e">
        <f>#REF!</f>
        <v>#REF!</v>
      </c>
      <c r="M27" s="30" t="e">
        <f>#REF!</f>
        <v>#REF!</v>
      </c>
      <c r="N27" s="31" t="e">
        <f>#REF!</f>
        <v>#REF!</v>
      </c>
      <c r="O27" s="31" t="e">
        <f>#REF!</f>
        <v>#REF!</v>
      </c>
      <c r="P27" s="31" t="e">
        <f>#REF!</f>
        <v>#REF!</v>
      </c>
      <c r="Q27" s="57"/>
    </row>
    <row r="28" spans="1:17" s="17" customFormat="1">
      <c r="A28" s="441"/>
      <c r="B28" s="46" t="e">
        <f>#REF!</f>
        <v>#REF!</v>
      </c>
      <c r="C28" s="48" t="e">
        <f>#REF!</f>
        <v>#REF!</v>
      </c>
      <c r="D28" s="48" t="e">
        <f>#REF!</f>
        <v>#REF!</v>
      </c>
      <c r="E28" s="49" t="e">
        <f>#REF!</f>
        <v>#REF!</v>
      </c>
      <c r="F28" s="49" t="e">
        <f>#REF!</f>
        <v>#REF!</v>
      </c>
      <c r="G28" s="49" t="e">
        <f>#REF!+#REF!+#REF!</f>
        <v>#REF!</v>
      </c>
      <c r="H28" s="49" t="e">
        <f>#REF!</f>
        <v>#REF!</v>
      </c>
      <c r="I28" s="53" t="e">
        <f>#REF!</f>
        <v>#REF!</v>
      </c>
      <c r="J28" s="63" t="e">
        <f>#REF!</f>
        <v>#REF!</v>
      </c>
      <c r="K28" s="59" t="e">
        <f>#REF!</f>
        <v>#REF!</v>
      </c>
      <c r="L28" s="41" t="e">
        <f>#REF!</f>
        <v>#REF!</v>
      </c>
      <c r="M28" s="30" t="e">
        <f>#REF!</f>
        <v>#REF!</v>
      </c>
      <c r="N28" s="31" t="e">
        <f>#REF!</f>
        <v>#REF!</v>
      </c>
      <c r="O28" s="31" t="e">
        <f>#REF!</f>
        <v>#REF!</v>
      </c>
      <c r="P28" s="31" t="e">
        <f>#REF!</f>
        <v>#REF!</v>
      </c>
      <c r="Q28" s="57"/>
    </row>
    <row r="29" spans="1:17" s="17" customFormat="1">
      <c r="A29" s="441"/>
      <c r="B29" s="46" t="e">
        <f>#REF!</f>
        <v>#REF!</v>
      </c>
      <c r="C29" s="48" t="e">
        <f>#REF!</f>
        <v>#REF!</v>
      </c>
      <c r="D29" s="48" t="e">
        <f>#REF!</f>
        <v>#REF!</v>
      </c>
      <c r="E29" s="49" t="e">
        <f>#REF!</f>
        <v>#REF!</v>
      </c>
      <c r="F29" s="49" t="e">
        <f>#REF!</f>
        <v>#REF!</v>
      </c>
      <c r="G29" s="49" t="e">
        <f>#REF!+#REF!+#REF!</f>
        <v>#REF!</v>
      </c>
      <c r="H29" s="49" t="e">
        <f>#REF!</f>
        <v>#REF!</v>
      </c>
      <c r="I29" s="53" t="e">
        <f>#REF!</f>
        <v>#REF!</v>
      </c>
      <c r="J29" s="63" t="e">
        <f>#REF!</f>
        <v>#REF!</v>
      </c>
      <c r="K29" s="59" t="e">
        <f>#REF!</f>
        <v>#REF!</v>
      </c>
      <c r="L29" s="41" t="e">
        <f>#REF!</f>
        <v>#REF!</v>
      </c>
      <c r="M29" s="30" t="e">
        <f>#REF!</f>
        <v>#REF!</v>
      </c>
      <c r="N29" s="31" t="e">
        <f>#REF!</f>
        <v>#REF!</v>
      </c>
      <c r="O29" s="31" t="e">
        <f>#REF!</f>
        <v>#REF!</v>
      </c>
      <c r="P29" s="31" t="e">
        <f>#REF!</f>
        <v>#REF!</v>
      </c>
      <c r="Q29" s="57"/>
    </row>
    <row r="30" spans="1:17" s="17" customFormat="1">
      <c r="A30" s="441"/>
      <c r="B30" s="46" t="e">
        <f>#REF!</f>
        <v>#REF!</v>
      </c>
      <c r="C30" s="48" t="e">
        <f>#REF!</f>
        <v>#REF!</v>
      </c>
      <c r="D30" s="48" t="e">
        <f>#REF!</f>
        <v>#REF!</v>
      </c>
      <c r="E30" s="49" t="e">
        <f>#REF!</f>
        <v>#REF!</v>
      </c>
      <c r="F30" s="49" t="e">
        <f>#REF!</f>
        <v>#REF!</v>
      </c>
      <c r="G30" s="49" t="e">
        <f>#REF!+#REF!+#REF!</f>
        <v>#REF!</v>
      </c>
      <c r="H30" s="49" t="e">
        <f>#REF!</f>
        <v>#REF!</v>
      </c>
      <c r="I30" s="53" t="e">
        <f>#REF!</f>
        <v>#REF!</v>
      </c>
      <c r="J30" s="63" t="e">
        <f>#REF!</f>
        <v>#REF!</v>
      </c>
      <c r="K30" s="59" t="e">
        <f>#REF!</f>
        <v>#REF!</v>
      </c>
      <c r="L30" s="41" t="e">
        <f>#REF!</f>
        <v>#REF!</v>
      </c>
      <c r="M30" s="30" t="e">
        <f>#REF!</f>
        <v>#REF!</v>
      </c>
      <c r="N30" s="31" t="e">
        <f>#REF!</f>
        <v>#REF!</v>
      </c>
      <c r="O30" s="31" t="e">
        <f>#REF!</f>
        <v>#REF!</v>
      </c>
      <c r="P30" s="31" t="e">
        <f>#REF!</f>
        <v>#REF!</v>
      </c>
      <c r="Q30" s="57"/>
    </row>
    <row r="31" spans="1:17" s="17" customFormat="1">
      <c r="A31" s="441"/>
      <c r="B31" s="46" t="e">
        <f>#REF!</f>
        <v>#REF!</v>
      </c>
      <c r="C31" s="48" t="e">
        <f>#REF!</f>
        <v>#REF!</v>
      </c>
      <c r="D31" s="48" t="e">
        <f>#REF!</f>
        <v>#REF!</v>
      </c>
      <c r="E31" s="49" t="e">
        <f>#REF!</f>
        <v>#REF!</v>
      </c>
      <c r="F31" s="49" t="e">
        <f>#REF!</f>
        <v>#REF!</v>
      </c>
      <c r="G31" s="49" t="e">
        <f>#REF!+#REF!+#REF!</f>
        <v>#REF!</v>
      </c>
      <c r="H31" s="49" t="e">
        <f>#REF!</f>
        <v>#REF!</v>
      </c>
      <c r="I31" s="53" t="e">
        <f>#REF!</f>
        <v>#REF!</v>
      </c>
      <c r="J31" s="63" t="e">
        <f>#REF!</f>
        <v>#REF!</v>
      </c>
      <c r="K31" s="59" t="e">
        <f>#REF!</f>
        <v>#REF!</v>
      </c>
      <c r="L31" s="41" t="e">
        <f>#REF!</f>
        <v>#REF!</v>
      </c>
      <c r="M31" s="30" t="e">
        <f>#REF!</f>
        <v>#REF!</v>
      </c>
      <c r="N31" s="31" t="e">
        <f>#REF!</f>
        <v>#REF!</v>
      </c>
      <c r="O31" s="31" t="e">
        <f>#REF!</f>
        <v>#REF!</v>
      </c>
      <c r="P31" s="31" t="e">
        <f>#REF!</f>
        <v>#REF!</v>
      </c>
      <c r="Q31" s="57"/>
    </row>
    <row r="32" spans="1:17" s="17" customFormat="1">
      <c r="A32" s="441"/>
      <c r="B32" s="46" t="e">
        <f>#REF!</f>
        <v>#REF!</v>
      </c>
      <c r="C32" s="48" t="e">
        <f>#REF!</f>
        <v>#REF!</v>
      </c>
      <c r="D32" s="48" t="e">
        <f>#REF!</f>
        <v>#REF!</v>
      </c>
      <c r="E32" s="49" t="e">
        <f>#REF!</f>
        <v>#REF!</v>
      </c>
      <c r="F32" s="49" t="e">
        <f>#REF!</f>
        <v>#REF!</v>
      </c>
      <c r="G32" s="49" t="e">
        <f>#REF!+#REF!+#REF!</f>
        <v>#REF!</v>
      </c>
      <c r="H32" s="49" t="e">
        <f>#REF!</f>
        <v>#REF!</v>
      </c>
      <c r="I32" s="53" t="e">
        <f>#REF!</f>
        <v>#REF!</v>
      </c>
      <c r="J32" s="63" t="e">
        <f>#REF!</f>
        <v>#REF!</v>
      </c>
      <c r="K32" s="59" t="e">
        <f>#REF!</f>
        <v>#REF!</v>
      </c>
      <c r="L32" s="41" t="e">
        <f>#REF!</f>
        <v>#REF!</v>
      </c>
      <c r="M32" s="30" t="e">
        <f>#REF!</f>
        <v>#REF!</v>
      </c>
      <c r="N32" s="31" t="e">
        <f>#REF!</f>
        <v>#REF!</v>
      </c>
      <c r="O32" s="31" t="e">
        <f>#REF!</f>
        <v>#REF!</v>
      </c>
      <c r="P32" s="31" t="e">
        <f>#REF!</f>
        <v>#REF!</v>
      </c>
      <c r="Q32" s="57"/>
    </row>
    <row r="33" spans="1:17" s="17" customFormat="1">
      <c r="A33" s="441"/>
      <c r="B33" s="46" t="e">
        <f>#REF!</f>
        <v>#REF!</v>
      </c>
      <c r="C33" s="48" t="e">
        <f>#REF!</f>
        <v>#REF!</v>
      </c>
      <c r="D33" s="48" t="e">
        <f>#REF!</f>
        <v>#REF!</v>
      </c>
      <c r="E33" s="49" t="e">
        <f>#REF!</f>
        <v>#REF!</v>
      </c>
      <c r="F33" s="49" t="e">
        <f>#REF!</f>
        <v>#REF!</v>
      </c>
      <c r="G33" s="49" t="e">
        <f>#REF!+#REF!+#REF!</f>
        <v>#REF!</v>
      </c>
      <c r="H33" s="49" t="e">
        <f>#REF!</f>
        <v>#REF!</v>
      </c>
      <c r="I33" s="53" t="e">
        <f>#REF!</f>
        <v>#REF!</v>
      </c>
      <c r="J33" s="63" t="e">
        <f>#REF!</f>
        <v>#REF!</v>
      </c>
      <c r="K33" s="59" t="e">
        <f>#REF!</f>
        <v>#REF!</v>
      </c>
      <c r="L33" s="41" t="e">
        <f>#REF!</f>
        <v>#REF!</v>
      </c>
      <c r="M33" s="30" t="e">
        <f>#REF!</f>
        <v>#REF!</v>
      </c>
      <c r="N33" s="31" t="e">
        <f>#REF!</f>
        <v>#REF!</v>
      </c>
      <c r="O33" s="31" t="e">
        <f>#REF!</f>
        <v>#REF!</v>
      </c>
      <c r="P33" s="31" t="e">
        <f>#REF!</f>
        <v>#REF!</v>
      </c>
      <c r="Q33" s="57"/>
    </row>
    <row r="34" spans="1:17" s="17" customFormat="1">
      <c r="A34" s="441"/>
      <c r="B34" s="46" t="e">
        <f>#REF!</f>
        <v>#REF!</v>
      </c>
      <c r="C34" s="48" t="e">
        <f>#REF!</f>
        <v>#REF!</v>
      </c>
      <c r="D34" s="48" t="e">
        <f>#REF!</f>
        <v>#REF!</v>
      </c>
      <c r="E34" s="49" t="e">
        <f>#REF!</f>
        <v>#REF!</v>
      </c>
      <c r="F34" s="49" t="e">
        <f>#REF!</f>
        <v>#REF!</v>
      </c>
      <c r="G34" s="49" t="e">
        <f>#REF!+#REF!+#REF!</f>
        <v>#REF!</v>
      </c>
      <c r="H34" s="49" t="e">
        <f>#REF!</f>
        <v>#REF!</v>
      </c>
      <c r="I34" s="53" t="e">
        <f>#REF!</f>
        <v>#REF!</v>
      </c>
      <c r="J34" s="63" t="e">
        <f>#REF!</f>
        <v>#REF!</v>
      </c>
      <c r="K34" s="59" t="e">
        <f>#REF!</f>
        <v>#REF!</v>
      </c>
      <c r="L34" s="41" t="e">
        <f>#REF!</f>
        <v>#REF!</v>
      </c>
      <c r="M34" s="30" t="e">
        <f>#REF!</f>
        <v>#REF!</v>
      </c>
      <c r="N34" s="31" t="e">
        <f>#REF!</f>
        <v>#REF!</v>
      </c>
      <c r="O34" s="31" t="e">
        <f>#REF!</f>
        <v>#REF!</v>
      </c>
      <c r="P34" s="31" t="e">
        <f>#REF!</f>
        <v>#REF!</v>
      </c>
      <c r="Q34" s="57"/>
    </row>
    <row r="35" spans="1:17" s="17" customFormat="1">
      <c r="A35" s="441"/>
      <c r="B35" s="46" t="e">
        <f>#REF!</f>
        <v>#REF!</v>
      </c>
      <c r="C35" s="48" t="e">
        <f>#REF!</f>
        <v>#REF!</v>
      </c>
      <c r="D35" s="48" t="e">
        <f>#REF!</f>
        <v>#REF!</v>
      </c>
      <c r="E35" s="49" t="e">
        <f>#REF!</f>
        <v>#REF!</v>
      </c>
      <c r="F35" s="49" t="e">
        <f>#REF!</f>
        <v>#REF!</v>
      </c>
      <c r="G35" s="49" t="e">
        <f>#REF!+#REF!+#REF!</f>
        <v>#REF!</v>
      </c>
      <c r="H35" s="49" t="e">
        <f>#REF!</f>
        <v>#REF!</v>
      </c>
      <c r="I35" s="53" t="e">
        <f>#REF!</f>
        <v>#REF!</v>
      </c>
      <c r="J35" s="63" t="e">
        <f>#REF!</f>
        <v>#REF!</v>
      </c>
      <c r="K35" s="59" t="e">
        <f>#REF!</f>
        <v>#REF!</v>
      </c>
      <c r="L35" s="41" t="e">
        <f>#REF!</f>
        <v>#REF!</v>
      </c>
      <c r="M35" s="30" t="e">
        <f>#REF!</f>
        <v>#REF!</v>
      </c>
      <c r="N35" s="31" t="e">
        <f>#REF!</f>
        <v>#REF!</v>
      </c>
      <c r="O35" s="31" t="e">
        <f>#REF!</f>
        <v>#REF!</v>
      </c>
      <c r="P35" s="31" t="e">
        <f>#REF!</f>
        <v>#REF!</v>
      </c>
      <c r="Q35" s="57"/>
    </row>
    <row r="36" spans="1:17" s="17" customFormat="1">
      <c r="A36" s="441"/>
      <c r="B36" s="46" t="e">
        <f>#REF!</f>
        <v>#REF!</v>
      </c>
      <c r="C36" s="48" t="e">
        <f>#REF!</f>
        <v>#REF!</v>
      </c>
      <c r="D36" s="48" t="e">
        <f>#REF!</f>
        <v>#REF!</v>
      </c>
      <c r="E36" s="49" t="e">
        <f>#REF!</f>
        <v>#REF!</v>
      </c>
      <c r="F36" s="49" t="e">
        <f>#REF!</f>
        <v>#REF!</v>
      </c>
      <c r="G36" s="49" t="e">
        <f>#REF!+#REF!+#REF!</f>
        <v>#REF!</v>
      </c>
      <c r="H36" s="49" t="e">
        <f>#REF!</f>
        <v>#REF!</v>
      </c>
      <c r="I36" s="53" t="e">
        <f>#REF!</f>
        <v>#REF!</v>
      </c>
      <c r="J36" s="63" t="e">
        <f>#REF!</f>
        <v>#REF!</v>
      </c>
      <c r="K36" s="59" t="e">
        <f>#REF!</f>
        <v>#REF!</v>
      </c>
      <c r="L36" s="41" t="e">
        <f>#REF!</f>
        <v>#REF!</v>
      </c>
      <c r="M36" s="30" t="e">
        <f>#REF!</f>
        <v>#REF!</v>
      </c>
      <c r="N36" s="31" t="e">
        <f>#REF!</f>
        <v>#REF!</v>
      </c>
      <c r="O36" s="31" t="e">
        <f>#REF!</f>
        <v>#REF!</v>
      </c>
      <c r="P36" s="31" t="e">
        <f>#REF!</f>
        <v>#REF!</v>
      </c>
      <c r="Q36" s="57"/>
    </row>
    <row r="37" spans="1:17" s="17" customFormat="1">
      <c r="A37" s="441"/>
      <c r="B37" s="46" t="e">
        <f>#REF!</f>
        <v>#REF!</v>
      </c>
      <c r="C37" s="48" t="e">
        <f>#REF!</f>
        <v>#REF!</v>
      </c>
      <c r="D37" s="48" t="e">
        <f>#REF!</f>
        <v>#REF!</v>
      </c>
      <c r="E37" s="49" t="e">
        <f>#REF!</f>
        <v>#REF!</v>
      </c>
      <c r="F37" s="49" t="e">
        <f>#REF!</f>
        <v>#REF!</v>
      </c>
      <c r="G37" s="49" t="e">
        <f>#REF!+#REF!+#REF!</f>
        <v>#REF!</v>
      </c>
      <c r="H37" s="49" t="e">
        <f>#REF!</f>
        <v>#REF!</v>
      </c>
      <c r="I37" s="53" t="e">
        <f>#REF!</f>
        <v>#REF!</v>
      </c>
      <c r="J37" s="63" t="e">
        <f>#REF!</f>
        <v>#REF!</v>
      </c>
      <c r="K37" s="59" t="e">
        <f>#REF!</f>
        <v>#REF!</v>
      </c>
      <c r="L37" s="41" t="e">
        <f>#REF!</f>
        <v>#REF!</v>
      </c>
      <c r="M37" s="30" t="e">
        <f>#REF!</f>
        <v>#REF!</v>
      </c>
      <c r="N37" s="31" t="e">
        <f>#REF!</f>
        <v>#REF!</v>
      </c>
      <c r="O37" s="31" t="e">
        <f>#REF!</f>
        <v>#REF!</v>
      </c>
      <c r="P37" s="31" t="e">
        <f>#REF!</f>
        <v>#REF!</v>
      </c>
      <c r="Q37" s="57"/>
    </row>
    <row r="38" spans="1:17" s="17" customFormat="1">
      <c r="A38" s="441"/>
      <c r="B38" s="46" t="e">
        <f>#REF!</f>
        <v>#REF!</v>
      </c>
      <c r="C38" s="48" t="e">
        <f>#REF!</f>
        <v>#REF!</v>
      </c>
      <c r="D38" s="48" t="e">
        <f>#REF!</f>
        <v>#REF!</v>
      </c>
      <c r="E38" s="49" t="e">
        <f>#REF!</f>
        <v>#REF!</v>
      </c>
      <c r="F38" s="49" t="e">
        <f>#REF!</f>
        <v>#REF!</v>
      </c>
      <c r="G38" s="49" t="e">
        <f>#REF!+#REF!+#REF!</f>
        <v>#REF!</v>
      </c>
      <c r="H38" s="49" t="e">
        <f>#REF!</f>
        <v>#REF!</v>
      </c>
      <c r="I38" s="53" t="e">
        <f>#REF!</f>
        <v>#REF!</v>
      </c>
      <c r="J38" s="63" t="e">
        <f>#REF!</f>
        <v>#REF!</v>
      </c>
      <c r="K38" s="59" t="e">
        <f>#REF!</f>
        <v>#REF!</v>
      </c>
      <c r="L38" s="41" t="e">
        <f>#REF!</f>
        <v>#REF!</v>
      </c>
      <c r="M38" s="30" t="e">
        <f>#REF!</f>
        <v>#REF!</v>
      </c>
      <c r="N38" s="31" t="e">
        <f>#REF!</f>
        <v>#REF!</v>
      </c>
      <c r="O38" s="31" t="e">
        <f>#REF!</f>
        <v>#REF!</v>
      </c>
      <c r="P38" s="31" t="e">
        <f>#REF!</f>
        <v>#REF!</v>
      </c>
      <c r="Q38" s="57"/>
    </row>
    <row r="39" spans="1:17" s="17" customFormat="1">
      <c r="A39" s="441"/>
      <c r="B39" s="46" t="e">
        <f>#REF!</f>
        <v>#REF!</v>
      </c>
      <c r="C39" s="48" t="e">
        <f>#REF!</f>
        <v>#REF!</v>
      </c>
      <c r="D39" s="48" t="e">
        <f>#REF!</f>
        <v>#REF!</v>
      </c>
      <c r="E39" s="49" t="e">
        <f>#REF!</f>
        <v>#REF!</v>
      </c>
      <c r="F39" s="49" t="e">
        <f>#REF!</f>
        <v>#REF!</v>
      </c>
      <c r="G39" s="49" t="e">
        <f>#REF!+#REF!+#REF!</f>
        <v>#REF!</v>
      </c>
      <c r="H39" s="49" t="e">
        <f>#REF!</f>
        <v>#REF!</v>
      </c>
      <c r="I39" s="53" t="e">
        <f>#REF!</f>
        <v>#REF!</v>
      </c>
      <c r="J39" s="63" t="e">
        <f>#REF!</f>
        <v>#REF!</v>
      </c>
      <c r="K39" s="59" t="e">
        <f>#REF!</f>
        <v>#REF!</v>
      </c>
      <c r="L39" s="41" t="e">
        <f>#REF!</f>
        <v>#REF!</v>
      </c>
      <c r="M39" s="30" t="e">
        <f>#REF!</f>
        <v>#REF!</v>
      </c>
      <c r="N39" s="31" t="e">
        <f>#REF!</f>
        <v>#REF!</v>
      </c>
      <c r="O39" s="31" t="e">
        <f>#REF!</f>
        <v>#REF!</v>
      </c>
      <c r="P39" s="31" t="e">
        <f>#REF!</f>
        <v>#REF!</v>
      </c>
      <c r="Q39" s="57"/>
    </row>
    <row r="40" spans="1:17" s="17" customFormat="1">
      <c r="A40" s="441"/>
      <c r="B40" s="46" t="e">
        <f>#REF!</f>
        <v>#REF!</v>
      </c>
      <c r="C40" s="48" t="e">
        <f>#REF!</f>
        <v>#REF!</v>
      </c>
      <c r="D40" s="48" t="e">
        <f>#REF!</f>
        <v>#REF!</v>
      </c>
      <c r="E40" s="49" t="e">
        <f>#REF!</f>
        <v>#REF!</v>
      </c>
      <c r="F40" s="49" t="e">
        <f>#REF!</f>
        <v>#REF!</v>
      </c>
      <c r="G40" s="49" t="e">
        <f>#REF!+#REF!+#REF!</f>
        <v>#REF!</v>
      </c>
      <c r="H40" s="49" t="e">
        <f>#REF!</f>
        <v>#REF!</v>
      </c>
      <c r="I40" s="53" t="e">
        <f>#REF!</f>
        <v>#REF!</v>
      </c>
      <c r="J40" s="63" t="e">
        <f>#REF!</f>
        <v>#REF!</v>
      </c>
      <c r="K40" s="59" t="e">
        <f>#REF!</f>
        <v>#REF!</v>
      </c>
      <c r="L40" s="41" t="e">
        <f>#REF!</f>
        <v>#REF!</v>
      </c>
      <c r="M40" s="30" t="e">
        <f>#REF!</f>
        <v>#REF!</v>
      </c>
      <c r="N40" s="31" t="e">
        <f>#REF!</f>
        <v>#REF!</v>
      </c>
      <c r="O40" s="31" t="e">
        <f>#REF!</f>
        <v>#REF!</v>
      </c>
      <c r="P40" s="31" t="e">
        <f>#REF!</f>
        <v>#REF!</v>
      </c>
      <c r="Q40" s="57"/>
    </row>
    <row r="41" spans="1:17" s="17" customFormat="1">
      <c r="A41" s="441"/>
      <c r="B41" s="46" t="e">
        <f>#REF!</f>
        <v>#REF!</v>
      </c>
      <c r="C41" s="48" t="e">
        <f>#REF!</f>
        <v>#REF!</v>
      </c>
      <c r="D41" s="48" t="e">
        <f>#REF!</f>
        <v>#REF!</v>
      </c>
      <c r="E41" s="49" t="e">
        <f>#REF!</f>
        <v>#REF!</v>
      </c>
      <c r="F41" s="49" t="e">
        <f>#REF!</f>
        <v>#REF!</v>
      </c>
      <c r="G41" s="49" t="e">
        <f>#REF!+#REF!+#REF!</f>
        <v>#REF!</v>
      </c>
      <c r="H41" s="49" t="e">
        <f>#REF!</f>
        <v>#REF!</v>
      </c>
      <c r="I41" s="53" t="e">
        <f>#REF!</f>
        <v>#REF!</v>
      </c>
      <c r="J41" s="63" t="e">
        <f>#REF!</f>
        <v>#REF!</v>
      </c>
      <c r="K41" s="59" t="e">
        <f>#REF!</f>
        <v>#REF!</v>
      </c>
      <c r="L41" s="41" t="e">
        <f>#REF!</f>
        <v>#REF!</v>
      </c>
      <c r="M41" s="30" t="e">
        <f>#REF!</f>
        <v>#REF!</v>
      </c>
      <c r="N41" s="31" t="e">
        <f>#REF!</f>
        <v>#REF!</v>
      </c>
      <c r="O41" s="31" t="e">
        <f>#REF!</f>
        <v>#REF!</v>
      </c>
      <c r="P41" s="31" t="e">
        <f>#REF!</f>
        <v>#REF!</v>
      </c>
      <c r="Q41" s="57"/>
    </row>
    <row r="42" spans="1:17" s="17" customFormat="1">
      <c r="A42" s="441"/>
      <c r="B42" s="46" t="e">
        <f>#REF!</f>
        <v>#REF!</v>
      </c>
      <c r="C42" s="48" t="e">
        <f>#REF!</f>
        <v>#REF!</v>
      </c>
      <c r="D42" s="48" t="e">
        <f>#REF!</f>
        <v>#REF!</v>
      </c>
      <c r="E42" s="49" t="e">
        <f>#REF!</f>
        <v>#REF!</v>
      </c>
      <c r="F42" s="49" t="e">
        <f>#REF!</f>
        <v>#REF!</v>
      </c>
      <c r="G42" s="49" t="e">
        <f>#REF!+#REF!+#REF!</f>
        <v>#REF!</v>
      </c>
      <c r="H42" s="49" t="e">
        <f>#REF!</f>
        <v>#REF!</v>
      </c>
      <c r="I42" s="53" t="e">
        <f>#REF!</f>
        <v>#REF!</v>
      </c>
      <c r="J42" s="63" t="e">
        <f>#REF!</f>
        <v>#REF!</v>
      </c>
      <c r="K42" s="59" t="e">
        <f>#REF!</f>
        <v>#REF!</v>
      </c>
      <c r="L42" s="41" t="e">
        <f>#REF!</f>
        <v>#REF!</v>
      </c>
      <c r="M42" s="30" t="e">
        <f>#REF!</f>
        <v>#REF!</v>
      </c>
      <c r="N42" s="31" t="e">
        <f>#REF!</f>
        <v>#REF!</v>
      </c>
      <c r="O42" s="31" t="e">
        <f>#REF!</f>
        <v>#REF!</v>
      </c>
      <c r="P42" s="31" t="e">
        <f>#REF!</f>
        <v>#REF!</v>
      </c>
      <c r="Q42" s="57"/>
    </row>
    <row r="43" spans="1:17" s="17" customFormat="1">
      <c r="A43" s="441"/>
      <c r="B43" s="46" t="e">
        <f>#REF!</f>
        <v>#REF!</v>
      </c>
      <c r="C43" s="48" t="e">
        <f>#REF!</f>
        <v>#REF!</v>
      </c>
      <c r="D43" s="48" t="e">
        <f>#REF!</f>
        <v>#REF!</v>
      </c>
      <c r="E43" s="49" t="e">
        <f>#REF!</f>
        <v>#REF!</v>
      </c>
      <c r="F43" s="49" t="e">
        <f>#REF!</f>
        <v>#REF!</v>
      </c>
      <c r="G43" s="49" t="e">
        <f>#REF!+#REF!+#REF!</f>
        <v>#REF!</v>
      </c>
      <c r="H43" s="49" t="e">
        <f>#REF!</f>
        <v>#REF!</v>
      </c>
      <c r="I43" s="53" t="e">
        <f>#REF!</f>
        <v>#REF!</v>
      </c>
      <c r="J43" s="63" t="e">
        <f>#REF!</f>
        <v>#REF!</v>
      </c>
      <c r="K43" s="59" t="e">
        <f>#REF!</f>
        <v>#REF!</v>
      </c>
      <c r="L43" s="41" t="e">
        <f>#REF!</f>
        <v>#REF!</v>
      </c>
      <c r="M43" s="30" t="e">
        <f>#REF!</f>
        <v>#REF!</v>
      </c>
      <c r="N43" s="31" t="e">
        <f>#REF!</f>
        <v>#REF!</v>
      </c>
      <c r="O43" s="31" t="e">
        <f>#REF!</f>
        <v>#REF!</v>
      </c>
      <c r="P43" s="31" t="e">
        <f>#REF!</f>
        <v>#REF!</v>
      </c>
      <c r="Q43" s="57"/>
    </row>
    <row r="44" spans="1:17" s="17" customFormat="1">
      <c r="A44" s="441"/>
      <c r="B44" s="46" t="e">
        <f>#REF!</f>
        <v>#REF!</v>
      </c>
      <c r="C44" s="48" t="e">
        <f>#REF!</f>
        <v>#REF!</v>
      </c>
      <c r="D44" s="48" t="e">
        <f>#REF!</f>
        <v>#REF!</v>
      </c>
      <c r="E44" s="49" t="e">
        <f>#REF!</f>
        <v>#REF!</v>
      </c>
      <c r="F44" s="49" t="e">
        <f>#REF!</f>
        <v>#REF!</v>
      </c>
      <c r="G44" s="49" t="e">
        <f>#REF!+#REF!+#REF!</f>
        <v>#REF!</v>
      </c>
      <c r="H44" s="49" t="e">
        <f>#REF!</f>
        <v>#REF!</v>
      </c>
      <c r="I44" s="53" t="e">
        <f>#REF!</f>
        <v>#REF!</v>
      </c>
      <c r="J44" s="63" t="e">
        <f>#REF!</f>
        <v>#REF!</v>
      </c>
      <c r="K44" s="59" t="e">
        <f>#REF!</f>
        <v>#REF!</v>
      </c>
      <c r="L44" s="41" t="e">
        <f>#REF!</f>
        <v>#REF!</v>
      </c>
      <c r="M44" s="30" t="e">
        <f>#REF!</f>
        <v>#REF!</v>
      </c>
      <c r="N44" s="31" t="e">
        <f>#REF!</f>
        <v>#REF!</v>
      </c>
      <c r="O44" s="31" t="e">
        <f>#REF!</f>
        <v>#REF!</v>
      </c>
      <c r="P44" s="31" t="e">
        <f>#REF!</f>
        <v>#REF!</v>
      </c>
      <c r="Q44" s="57"/>
    </row>
    <row r="45" spans="1:17" s="17" customFormat="1">
      <c r="A45" s="441"/>
      <c r="B45" s="46" t="e">
        <f>#REF!</f>
        <v>#REF!</v>
      </c>
      <c r="C45" s="48" t="e">
        <f>#REF!</f>
        <v>#REF!</v>
      </c>
      <c r="D45" s="48" t="e">
        <f>#REF!</f>
        <v>#REF!</v>
      </c>
      <c r="E45" s="49" t="e">
        <f>#REF!</f>
        <v>#REF!</v>
      </c>
      <c r="F45" s="49" t="e">
        <f>#REF!</f>
        <v>#REF!</v>
      </c>
      <c r="G45" s="49" t="e">
        <f>#REF!+#REF!+#REF!</f>
        <v>#REF!</v>
      </c>
      <c r="H45" s="49" t="e">
        <f>#REF!</f>
        <v>#REF!</v>
      </c>
      <c r="I45" s="53" t="e">
        <f>#REF!</f>
        <v>#REF!</v>
      </c>
      <c r="J45" s="63" t="e">
        <f>#REF!</f>
        <v>#REF!</v>
      </c>
      <c r="K45" s="59" t="e">
        <f>#REF!</f>
        <v>#REF!</v>
      </c>
      <c r="L45" s="41" t="e">
        <f>#REF!</f>
        <v>#REF!</v>
      </c>
      <c r="M45" s="30" t="e">
        <f>#REF!</f>
        <v>#REF!</v>
      </c>
      <c r="N45" s="31" t="e">
        <f>#REF!</f>
        <v>#REF!</v>
      </c>
      <c r="O45" s="31" t="e">
        <f>#REF!</f>
        <v>#REF!</v>
      </c>
      <c r="P45" s="31" t="e">
        <f>#REF!</f>
        <v>#REF!</v>
      </c>
      <c r="Q45" s="57"/>
    </row>
    <row r="46" spans="1:17" s="17" customFormat="1">
      <c r="A46" s="441"/>
      <c r="B46" s="46" t="e">
        <f>#REF!</f>
        <v>#REF!</v>
      </c>
      <c r="C46" s="48" t="e">
        <f>#REF!</f>
        <v>#REF!</v>
      </c>
      <c r="D46" s="48" t="e">
        <f>#REF!</f>
        <v>#REF!</v>
      </c>
      <c r="E46" s="49" t="e">
        <f>#REF!</f>
        <v>#REF!</v>
      </c>
      <c r="F46" s="49" t="e">
        <f>#REF!</f>
        <v>#REF!</v>
      </c>
      <c r="G46" s="49" t="e">
        <f>#REF!+#REF!+#REF!</f>
        <v>#REF!</v>
      </c>
      <c r="H46" s="49" t="e">
        <f>#REF!</f>
        <v>#REF!</v>
      </c>
      <c r="I46" s="53" t="e">
        <f>#REF!</f>
        <v>#REF!</v>
      </c>
      <c r="J46" s="63" t="e">
        <f>#REF!</f>
        <v>#REF!</v>
      </c>
      <c r="K46" s="59" t="e">
        <f>#REF!</f>
        <v>#REF!</v>
      </c>
      <c r="L46" s="41" t="e">
        <f>#REF!</f>
        <v>#REF!</v>
      </c>
      <c r="M46" s="30" t="e">
        <f>#REF!</f>
        <v>#REF!</v>
      </c>
      <c r="N46" s="31" t="e">
        <f>#REF!</f>
        <v>#REF!</v>
      </c>
      <c r="O46" s="31" t="e">
        <f>#REF!</f>
        <v>#REF!</v>
      </c>
      <c r="P46" s="31" t="e">
        <f>#REF!</f>
        <v>#REF!</v>
      </c>
      <c r="Q46" s="57"/>
    </row>
    <row r="47" spans="1:17" s="17" customFormat="1">
      <c r="A47" s="441"/>
      <c r="B47" s="46" t="e">
        <f>#REF!</f>
        <v>#REF!</v>
      </c>
      <c r="C47" s="48" t="e">
        <f>#REF!</f>
        <v>#REF!</v>
      </c>
      <c r="D47" s="48" t="e">
        <f>#REF!</f>
        <v>#REF!</v>
      </c>
      <c r="E47" s="49" t="e">
        <f>#REF!</f>
        <v>#REF!</v>
      </c>
      <c r="F47" s="49" t="e">
        <f>#REF!</f>
        <v>#REF!</v>
      </c>
      <c r="G47" s="49" t="e">
        <f>#REF!+#REF!+#REF!</f>
        <v>#REF!</v>
      </c>
      <c r="H47" s="49" t="e">
        <f>#REF!</f>
        <v>#REF!</v>
      </c>
      <c r="I47" s="53" t="e">
        <f>#REF!</f>
        <v>#REF!</v>
      </c>
      <c r="J47" s="63" t="e">
        <f>#REF!</f>
        <v>#REF!</v>
      </c>
      <c r="K47" s="59" t="e">
        <f>#REF!</f>
        <v>#REF!</v>
      </c>
      <c r="L47" s="41" t="e">
        <f>#REF!</f>
        <v>#REF!</v>
      </c>
      <c r="M47" s="30" t="e">
        <f>#REF!</f>
        <v>#REF!</v>
      </c>
      <c r="N47" s="31" t="e">
        <f>#REF!</f>
        <v>#REF!</v>
      </c>
      <c r="O47" s="31" t="e">
        <f>#REF!</f>
        <v>#REF!</v>
      </c>
      <c r="P47" s="31" t="e">
        <f>#REF!</f>
        <v>#REF!</v>
      </c>
      <c r="Q47" s="57"/>
    </row>
    <row r="48" spans="1:17" s="17" customFormat="1">
      <c r="A48" s="441"/>
      <c r="B48" s="46" t="e">
        <f>#REF!</f>
        <v>#REF!</v>
      </c>
      <c r="C48" s="48" t="e">
        <f>#REF!</f>
        <v>#REF!</v>
      </c>
      <c r="D48" s="48" t="e">
        <f>#REF!</f>
        <v>#REF!</v>
      </c>
      <c r="E48" s="49" t="e">
        <f>#REF!</f>
        <v>#REF!</v>
      </c>
      <c r="F48" s="49" t="e">
        <f>#REF!</f>
        <v>#REF!</v>
      </c>
      <c r="G48" s="49" t="e">
        <f>#REF!+#REF!+#REF!</f>
        <v>#REF!</v>
      </c>
      <c r="H48" s="49" t="e">
        <f>#REF!</f>
        <v>#REF!</v>
      </c>
      <c r="I48" s="53" t="e">
        <f>#REF!</f>
        <v>#REF!</v>
      </c>
      <c r="J48" s="63" t="e">
        <f>#REF!</f>
        <v>#REF!</v>
      </c>
      <c r="K48" s="59" t="e">
        <f>#REF!</f>
        <v>#REF!</v>
      </c>
      <c r="L48" s="41" t="e">
        <f>#REF!</f>
        <v>#REF!</v>
      </c>
      <c r="M48" s="30" t="e">
        <f>#REF!</f>
        <v>#REF!</v>
      </c>
      <c r="N48" s="31" t="e">
        <f>#REF!</f>
        <v>#REF!</v>
      </c>
      <c r="O48" s="31" t="e">
        <f>#REF!</f>
        <v>#REF!</v>
      </c>
      <c r="P48" s="31" t="e">
        <f>#REF!</f>
        <v>#REF!</v>
      </c>
      <c r="Q48" s="57"/>
    </row>
    <row r="49" spans="1:17" s="17" customFormat="1">
      <c r="A49" s="441"/>
      <c r="B49" s="46" t="e">
        <f>#REF!</f>
        <v>#REF!</v>
      </c>
      <c r="C49" s="48" t="e">
        <f>#REF!</f>
        <v>#REF!</v>
      </c>
      <c r="D49" s="48" t="e">
        <f>#REF!</f>
        <v>#REF!</v>
      </c>
      <c r="E49" s="49" t="e">
        <f>#REF!</f>
        <v>#REF!</v>
      </c>
      <c r="F49" s="49" t="e">
        <f>#REF!</f>
        <v>#REF!</v>
      </c>
      <c r="G49" s="49" t="e">
        <f>#REF!+#REF!+#REF!</f>
        <v>#REF!</v>
      </c>
      <c r="H49" s="49" t="e">
        <f>#REF!</f>
        <v>#REF!</v>
      </c>
      <c r="I49" s="53" t="e">
        <f>#REF!</f>
        <v>#REF!</v>
      </c>
      <c r="J49" s="63" t="e">
        <f>#REF!</f>
        <v>#REF!</v>
      </c>
      <c r="K49" s="59" t="e">
        <f>#REF!</f>
        <v>#REF!</v>
      </c>
      <c r="L49" s="41" t="e">
        <f>#REF!</f>
        <v>#REF!</v>
      </c>
      <c r="M49" s="30" t="e">
        <f>#REF!</f>
        <v>#REF!</v>
      </c>
      <c r="N49" s="31" t="e">
        <f>#REF!</f>
        <v>#REF!</v>
      </c>
      <c r="O49" s="31" t="e">
        <f>#REF!</f>
        <v>#REF!</v>
      </c>
      <c r="P49" s="31" t="e">
        <f>#REF!</f>
        <v>#REF!</v>
      </c>
      <c r="Q49" s="57"/>
    </row>
    <row r="50" spans="1:17" s="17" customFormat="1">
      <c r="A50" s="441"/>
      <c r="B50" s="46" t="e">
        <f>#REF!</f>
        <v>#REF!</v>
      </c>
      <c r="C50" s="48" t="e">
        <f>#REF!</f>
        <v>#REF!</v>
      </c>
      <c r="D50" s="48" t="e">
        <f>#REF!</f>
        <v>#REF!</v>
      </c>
      <c r="E50" s="49" t="e">
        <f>#REF!</f>
        <v>#REF!</v>
      </c>
      <c r="F50" s="49" t="e">
        <f>#REF!</f>
        <v>#REF!</v>
      </c>
      <c r="G50" s="49" t="e">
        <f>#REF!+#REF!+#REF!</f>
        <v>#REF!</v>
      </c>
      <c r="H50" s="49" t="e">
        <f>#REF!</f>
        <v>#REF!</v>
      </c>
      <c r="I50" s="53" t="e">
        <f>#REF!</f>
        <v>#REF!</v>
      </c>
      <c r="J50" s="63" t="e">
        <f>#REF!</f>
        <v>#REF!</v>
      </c>
      <c r="K50" s="59" t="e">
        <f>#REF!</f>
        <v>#REF!</v>
      </c>
      <c r="L50" s="41" t="e">
        <f>#REF!</f>
        <v>#REF!</v>
      </c>
      <c r="M50" s="30" t="e">
        <f>#REF!</f>
        <v>#REF!</v>
      </c>
      <c r="N50" s="31" t="e">
        <f>#REF!</f>
        <v>#REF!</v>
      </c>
      <c r="O50" s="31" t="e">
        <f>#REF!</f>
        <v>#REF!</v>
      </c>
      <c r="P50" s="31" t="e">
        <f>#REF!</f>
        <v>#REF!</v>
      </c>
      <c r="Q50" s="57"/>
    </row>
    <row r="51" spans="1:17" s="17" customFormat="1">
      <c r="A51" s="441"/>
      <c r="B51" s="46" t="e">
        <f>#REF!</f>
        <v>#REF!</v>
      </c>
      <c r="C51" s="48" t="e">
        <f>#REF!</f>
        <v>#REF!</v>
      </c>
      <c r="D51" s="48" t="e">
        <f>#REF!</f>
        <v>#REF!</v>
      </c>
      <c r="E51" s="49" t="e">
        <f>#REF!</f>
        <v>#REF!</v>
      </c>
      <c r="F51" s="49" t="e">
        <f>#REF!</f>
        <v>#REF!</v>
      </c>
      <c r="G51" s="49" t="e">
        <f>#REF!+#REF!+#REF!</f>
        <v>#REF!</v>
      </c>
      <c r="H51" s="49" t="e">
        <f>#REF!</f>
        <v>#REF!</v>
      </c>
      <c r="I51" s="53" t="e">
        <f>#REF!</f>
        <v>#REF!</v>
      </c>
      <c r="J51" s="63" t="e">
        <f>#REF!</f>
        <v>#REF!</v>
      </c>
      <c r="K51" s="59" t="e">
        <f>#REF!</f>
        <v>#REF!</v>
      </c>
      <c r="L51" s="41" t="e">
        <f>#REF!</f>
        <v>#REF!</v>
      </c>
      <c r="M51" s="30" t="e">
        <f>#REF!</f>
        <v>#REF!</v>
      </c>
      <c r="N51" s="31" t="e">
        <f>#REF!</f>
        <v>#REF!</v>
      </c>
      <c r="O51" s="31" t="e">
        <f>#REF!</f>
        <v>#REF!</v>
      </c>
      <c r="P51" s="31" t="e">
        <f>#REF!</f>
        <v>#REF!</v>
      </c>
      <c r="Q51" s="57"/>
    </row>
    <row r="52" spans="1:17" s="17" customFormat="1">
      <c r="A52" s="441"/>
      <c r="B52" s="46" t="e">
        <f>#REF!</f>
        <v>#REF!</v>
      </c>
      <c r="C52" s="48" t="e">
        <f>#REF!</f>
        <v>#REF!</v>
      </c>
      <c r="D52" s="48" t="e">
        <f>#REF!</f>
        <v>#REF!</v>
      </c>
      <c r="E52" s="49" t="e">
        <f>#REF!</f>
        <v>#REF!</v>
      </c>
      <c r="F52" s="49" t="e">
        <f>#REF!</f>
        <v>#REF!</v>
      </c>
      <c r="G52" s="49" t="e">
        <f>#REF!+#REF!+#REF!</f>
        <v>#REF!</v>
      </c>
      <c r="H52" s="49" t="e">
        <f>#REF!</f>
        <v>#REF!</v>
      </c>
      <c r="I52" s="53" t="e">
        <f>#REF!</f>
        <v>#REF!</v>
      </c>
      <c r="J52" s="63" t="e">
        <f>#REF!</f>
        <v>#REF!</v>
      </c>
      <c r="K52" s="59" t="e">
        <f>#REF!</f>
        <v>#REF!</v>
      </c>
      <c r="L52" s="41" t="e">
        <f>#REF!</f>
        <v>#REF!</v>
      </c>
      <c r="M52" s="30" t="e">
        <f>#REF!</f>
        <v>#REF!</v>
      </c>
      <c r="N52" s="31" t="e">
        <f>#REF!</f>
        <v>#REF!</v>
      </c>
      <c r="O52" s="31" t="e">
        <f>#REF!</f>
        <v>#REF!</v>
      </c>
      <c r="P52" s="31" t="e">
        <f>#REF!</f>
        <v>#REF!</v>
      </c>
      <c r="Q52" s="57"/>
    </row>
    <row r="53" spans="1:17" s="17" customFormat="1">
      <c r="A53" s="441"/>
      <c r="B53" s="46" t="e">
        <f>#REF!</f>
        <v>#REF!</v>
      </c>
      <c r="C53" s="48" t="e">
        <f>#REF!</f>
        <v>#REF!</v>
      </c>
      <c r="D53" s="48" t="e">
        <f>#REF!</f>
        <v>#REF!</v>
      </c>
      <c r="E53" s="49" t="e">
        <f>#REF!</f>
        <v>#REF!</v>
      </c>
      <c r="F53" s="49" t="e">
        <f>#REF!</f>
        <v>#REF!</v>
      </c>
      <c r="G53" s="49" t="e">
        <f>#REF!+#REF!+#REF!</f>
        <v>#REF!</v>
      </c>
      <c r="H53" s="49" t="e">
        <f>#REF!</f>
        <v>#REF!</v>
      </c>
      <c r="I53" s="53" t="e">
        <f>#REF!</f>
        <v>#REF!</v>
      </c>
      <c r="J53" s="63" t="e">
        <f>#REF!</f>
        <v>#REF!</v>
      </c>
      <c r="K53" s="59" t="e">
        <f>#REF!</f>
        <v>#REF!</v>
      </c>
      <c r="L53" s="41" t="e">
        <f>#REF!</f>
        <v>#REF!</v>
      </c>
      <c r="M53" s="30" t="e">
        <f>#REF!</f>
        <v>#REF!</v>
      </c>
      <c r="N53" s="31" t="e">
        <f>#REF!</f>
        <v>#REF!</v>
      </c>
      <c r="O53" s="31" t="e">
        <f>#REF!</f>
        <v>#REF!</v>
      </c>
      <c r="P53" s="31" t="e">
        <f>#REF!</f>
        <v>#REF!</v>
      </c>
      <c r="Q53" s="57"/>
    </row>
    <row r="54" spans="1:17" s="17" customFormat="1">
      <c r="A54" s="441"/>
      <c r="B54" s="46" t="e">
        <f>#REF!</f>
        <v>#REF!</v>
      </c>
      <c r="C54" s="48" t="e">
        <f>#REF!</f>
        <v>#REF!</v>
      </c>
      <c r="D54" s="48" t="e">
        <f>#REF!</f>
        <v>#REF!</v>
      </c>
      <c r="E54" s="49" t="e">
        <f>#REF!</f>
        <v>#REF!</v>
      </c>
      <c r="F54" s="49" t="e">
        <f>#REF!</f>
        <v>#REF!</v>
      </c>
      <c r="G54" s="49" t="e">
        <f>#REF!+#REF!+#REF!</f>
        <v>#REF!</v>
      </c>
      <c r="H54" s="49" t="e">
        <f>#REF!</f>
        <v>#REF!</v>
      </c>
      <c r="I54" s="53" t="e">
        <f>#REF!</f>
        <v>#REF!</v>
      </c>
      <c r="J54" s="63" t="e">
        <f>#REF!</f>
        <v>#REF!</v>
      </c>
      <c r="K54" s="59" t="e">
        <f>#REF!</f>
        <v>#REF!</v>
      </c>
      <c r="L54" s="41" t="e">
        <f>#REF!</f>
        <v>#REF!</v>
      </c>
      <c r="M54" s="30" t="e">
        <f>#REF!</f>
        <v>#REF!</v>
      </c>
      <c r="N54" s="31" t="e">
        <f>#REF!</f>
        <v>#REF!</v>
      </c>
      <c r="O54" s="31" t="e">
        <f>#REF!</f>
        <v>#REF!</v>
      </c>
      <c r="P54" s="31" t="e">
        <f>#REF!</f>
        <v>#REF!</v>
      </c>
      <c r="Q54" s="57"/>
    </row>
    <row r="55" spans="1:17" s="17" customFormat="1">
      <c r="A55" s="441"/>
      <c r="B55" s="46" t="e">
        <f>#REF!</f>
        <v>#REF!</v>
      </c>
      <c r="C55" s="48" t="e">
        <f>#REF!</f>
        <v>#REF!</v>
      </c>
      <c r="D55" s="48" t="e">
        <f>#REF!</f>
        <v>#REF!</v>
      </c>
      <c r="E55" s="49" t="e">
        <f>#REF!</f>
        <v>#REF!</v>
      </c>
      <c r="F55" s="49" t="e">
        <f>#REF!</f>
        <v>#REF!</v>
      </c>
      <c r="G55" s="49" t="e">
        <f>#REF!+#REF!+#REF!</f>
        <v>#REF!</v>
      </c>
      <c r="H55" s="49" t="e">
        <f>#REF!</f>
        <v>#REF!</v>
      </c>
      <c r="I55" s="53" t="e">
        <f>#REF!</f>
        <v>#REF!</v>
      </c>
      <c r="J55" s="63" t="e">
        <f>#REF!</f>
        <v>#REF!</v>
      </c>
      <c r="K55" s="59" t="e">
        <f>#REF!</f>
        <v>#REF!</v>
      </c>
      <c r="L55" s="41" t="e">
        <f>#REF!</f>
        <v>#REF!</v>
      </c>
      <c r="M55" s="30" t="e">
        <f>#REF!</f>
        <v>#REF!</v>
      </c>
      <c r="N55" s="31" t="e">
        <f>#REF!</f>
        <v>#REF!</v>
      </c>
      <c r="O55" s="31" t="e">
        <f>#REF!</f>
        <v>#REF!</v>
      </c>
      <c r="P55" s="31" t="e">
        <f>#REF!</f>
        <v>#REF!</v>
      </c>
      <c r="Q55" s="57"/>
    </row>
    <row r="56" spans="1:17" s="17" customFormat="1">
      <c r="A56" s="441"/>
      <c r="B56" s="46" t="e">
        <f>#REF!</f>
        <v>#REF!</v>
      </c>
      <c r="C56" s="48" t="e">
        <f>#REF!</f>
        <v>#REF!</v>
      </c>
      <c r="D56" s="48" t="e">
        <f>#REF!</f>
        <v>#REF!</v>
      </c>
      <c r="E56" s="49" t="e">
        <f>#REF!</f>
        <v>#REF!</v>
      </c>
      <c r="F56" s="49" t="e">
        <f>#REF!</f>
        <v>#REF!</v>
      </c>
      <c r="G56" s="49" t="e">
        <f>#REF!+#REF!+#REF!</f>
        <v>#REF!</v>
      </c>
      <c r="H56" s="49" t="e">
        <f>#REF!</f>
        <v>#REF!</v>
      </c>
      <c r="I56" s="53" t="e">
        <f>#REF!</f>
        <v>#REF!</v>
      </c>
      <c r="J56" s="63" t="e">
        <f>#REF!</f>
        <v>#REF!</v>
      </c>
      <c r="K56" s="59" t="e">
        <f>#REF!</f>
        <v>#REF!</v>
      </c>
      <c r="L56" s="41" t="e">
        <f>#REF!</f>
        <v>#REF!</v>
      </c>
      <c r="M56" s="30" t="e">
        <f>#REF!</f>
        <v>#REF!</v>
      </c>
      <c r="N56" s="31" t="e">
        <f>#REF!</f>
        <v>#REF!</v>
      </c>
      <c r="O56" s="31" t="e">
        <f>#REF!</f>
        <v>#REF!</v>
      </c>
      <c r="P56" s="31" t="e">
        <f>#REF!</f>
        <v>#REF!</v>
      </c>
      <c r="Q56" s="57"/>
    </row>
    <row r="57" spans="1:17" s="17" customFormat="1">
      <c r="A57" s="441"/>
      <c r="B57" s="46" t="e">
        <f>#REF!</f>
        <v>#REF!</v>
      </c>
      <c r="C57" s="48" t="e">
        <f>#REF!</f>
        <v>#REF!</v>
      </c>
      <c r="D57" s="48" t="e">
        <f>#REF!</f>
        <v>#REF!</v>
      </c>
      <c r="E57" s="49" t="e">
        <f>#REF!</f>
        <v>#REF!</v>
      </c>
      <c r="F57" s="49" t="e">
        <f>#REF!</f>
        <v>#REF!</v>
      </c>
      <c r="G57" s="49" t="e">
        <f>#REF!+#REF!+#REF!</f>
        <v>#REF!</v>
      </c>
      <c r="H57" s="49" t="e">
        <f>#REF!</f>
        <v>#REF!</v>
      </c>
      <c r="I57" s="53" t="e">
        <f>#REF!</f>
        <v>#REF!</v>
      </c>
      <c r="J57" s="63" t="e">
        <f>#REF!</f>
        <v>#REF!</v>
      </c>
      <c r="K57" s="59" t="e">
        <f>#REF!</f>
        <v>#REF!</v>
      </c>
      <c r="L57" s="41" t="e">
        <f>#REF!</f>
        <v>#REF!</v>
      </c>
      <c r="M57" s="30" t="e">
        <f>#REF!</f>
        <v>#REF!</v>
      </c>
      <c r="N57" s="31" t="e">
        <f>#REF!</f>
        <v>#REF!</v>
      </c>
      <c r="O57" s="31" t="e">
        <f>#REF!</f>
        <v>#REF!</v>
      </c>
      <c r="P57" s="31" t="e">
        <f>#REF!</f>
        <v>#REF!</v>
      </c>
      <c r="Q57" s="57"/>
    </row>
    <row r="58" spans="1:17" s="17" customFormat="1">
      <c r="A58" s="441"/>
      <c r="B58" s="46" t="e">
        <f>#REF!</f>
        <v>#REF!</v>
      </c>
      <c r="C58" s="48" t="e">
        <f>#REF!</f>
        <v>#REF!</v>
      </c>
      <c r="D58" s="48" t="e">
        <f>#REF!</f>
        <v>#REF!</v>
      </c>
      <c r="E58" s="49" t="e">
        <f>#REF!</f>
        <v>#REF!</v>
      </c>
      <c r="F58" s="49" t="e">
        <f>#REF!</f>
        <v>#REF!</v>
      </c>
      <c r="G58" s="49" t="e">
        <f>#REF!+#REF!+#REF!</f>
        <v>#REF!</v>
      </c>
      <c r="H58" s="49" t="e">
        <f>#REF!</f>
        <v>#REF!</v>
      </c>
      <c r="I58" s="53" t="e">
        <f>#REF!</f>
        <v>#REF!</v>
      </c>
      <c r="J58" s="63" t="e">
        <f>#REF!</f>
        <v>#REF!</v>
      </c>
      <c r="K58" s="59" t="e">
        <f>#REF!</f>
        <v>#REF!</v>
      </c>
      <c r="L58" s="41" t="e">
        <f>#REF!</f>
        <v>#REF!</v>
      </c>
      <c r="M58" s="30" t="e">
        <f>#REF!</f>
        <v>#REF!</v>
      </c>
      <c r="N58" s="31" t="e">
        <f>#REF!</f>
        <v>#REF!</v>
      </c>
      <c r="O58" s="31" t="e">
        <f>#REF!</f>
        <v>#REF!</v>
      </c>
      <c r="P58" s="31" t="e">
        <f>#REF!</f>
        <v>#REF!</v>
      </c>
      <c r="Q58" s="57"/>
    </row>
    <row r="59" spans="1:17" s="17" customFormat="1">
      <c r="A59" s="441"/>
      <c r="B59" s="46" t="e">
        <f>#REF!</f>
        <v>#REF!</v>
      </c>
      <c r="C59" s="48" t="e">
        <f>#REF!</f>
        <v>#REF!</v>
      </c>
      <c r="D59" s="48" t="e">
        <f>#REF!</f>
        <v>#REF!</v>
      </c>
      <c r="E59" s="49" t="e">
        <f>#REF!</f>
        <v>#REF!</v>
      </c>
      <c r="F59" s="49" t="e">
        <f>#REF!</f>
        <v>#REF!</v>
      </c>
      <c r="G59" s="49" t="e">
        <f>#REF!+#REF!+#REF!</f>
        <v>#REF!</v>
      </c>
      <c r="H59" s="49" t="e">
        <f>#REF!</f>
        <v>#REF!</v>
      </c>
      <c r="I59" s="53" t="e">
        <f>#REF!</f>
        <v>#REF!</v>
      </c>
      <c r="J59" s="63" t="e">
        <f>#REF!</f>
        <v>#REF!</v>
      </c>
      <c r="K59" s="59" t="e">
        <f>#REF!</f>
        <v>#REF!</v>
      </c>
      <c r="L59" s="41" t="e">
        <f>#REF!</f>
        <v>#REF!</v>
      </c>
      <c r="M59" s="30" t="e">
        <f>#REF!</f>
        <v>#REF!</v>
      </c>
      <c r="N59" s="31" t="e">
        <f>#REF!</f>
        <v>#REF!</v>
      </c>
      <c r="O59" s="31" t="e">
        <f>#REF!</f>
        <v>#REF!</v>
      </c>
      <c r="P59" s="31" t="e">
        <f>#REF!</f>
        <v>#REF!</v>
      </c>
      <c r="Q59" s="57"/>
    </row>
    <row r="60" spans="1:17" s="17" customFormat="1">
      <c r="A60" s="441"/>
      <c r="B60" s="46" t="e">
        <f>#REF!</f>
        <v>#REF!</v>
      </c>
      <c r="C60" s="48" t="e">
        <f>#REF!</f>
        <v>#REF!</v>
      </c>
      <c r="D60" s="48" t="e">
        <f>#REF!</f>
        <v>#REF!</v>
      </c>
      <c r="E60" s="49" t="e">
        <f>#REF!</f>
        <v>#REF!</v>
      </c>
      <c r="F60" s="49" t="e">
        <f>#REF!</f>
        <v>#REF!</v>
      </c>
      <c r="G60" s="49" t="e">
        <f>#REF!+#REF!+#REF!</f>
        <v>#REF!</v>
      </c>
      <c r="H60" s="49" t="e">
        <f>#REF!</f>
        <v>#REF!</v>
      </c>
      <c r="I60" s="53" t="e">
        <f>#REF!</f>
        <v>#REF!</v>
      </c>
      <c r="J60" s="63" t="e">
        <f>#REF!</f>
        <v>#REF!</v>
      </c>
      <c r="K60" s="59" t="e">
        <f>#REF!</f>
        <v>#REF!</v>
      </c>
      <c r="L60" s="41" t="e">
        <f>#REF!</f>
        <v>#REF!</v>
      </c>
      <c r="M60" s="30" t="e">
        <f>#REF!</f>
        <v>#REF!</v>
      </c>
      <c r="N60" s="31" t="e">
        <f>#REF!</f>
        <v>#REF!</v>
      </c>
      <c r="O60" s="31" t="e">
        <f>#REF!</f>
        <v>#REF!</v>
      </c>
      <c r="P60" s="31" t="e">
        <f>#REF!</f>
        <v>#REF!</v>
      </c>
      <c r="Q60" s="57"/>
    </row>
    <row r="61" spans="1:17" s="17" customFormat="1">
      <c r="A61" s="441"/>
      <c r="B61" s="46" t="e">
        <f>#REF!</f>
        <v>#REF!</v>
      </c>
      <c r="C61" s="48" t="e">
        <f>#REF!</f>
        <v>#REF!</v>
      </c>
      <c r="D61" s="48" t="e">
        <f>#REF!</f>
        <v>#REF!</v>
      </c>
      <c r="E61" s="49" t="e">
        <f>#REF!</f>
        <v>#REF!</v>
      </c>
      <c r="F61" s="49" t="e">
        <f>#REF!</f>
        <v>#REF!</v>
      </c>
      <c r="G61" s="49" t="e">
        <f>#REF!+#REF!+#REF!</f>
        <v>#REF!</v>
      </c>
      <c r="H61" s="49" t="e">
        <f>#REF!</f>
        <v>#REF!</v>
      </c>
      <c r="I61" s="53" t="e">
        <f>#REF!</f>
        <v>#REF!</v>
      </c>
      <c r="J61" s="63" t="e">
        <f>#REF!</f>
        <v>#REF!</v>
      </c>
      <c r="K61" s="59" t="e">
        <f>#REF!</f>
        <v>#REF!</v>
      </c>
      <c r="L61" s="41" t="e">
        <f>#REF!</f>
        <v>#REF!</v>
      </c>
      <c r="M61" s="30" t="e">
        <f>#REF!</f>
        <v>#REF!</v>
      </c>
      <c r="N61" s="31" t="e">
        <f>#REF!</f>
        <v>#REF!</v>
      </c>
      <c r="O61" s="31" t="e">
        <f>#REF!</f>
        <v>#REF!</v>
      </c>
      <c r="P61" s="31" t="e">
        <f>#REF!</f>
        <v>#REF!</v>
      </c>
      <c r="Q61" s="57"/>
    </row>
    <row r="62" spans="1:17" s="17" customFormat="1">
      <c r="A62" s="441"/>
      <c r="B62" s="46" t="e">
        <f>#REF!</f>
        <v>#REF!</v>
      </c>
      <c r="C62" s="48" t="e">
        <f>#REF!</f>
        <v>#REF!</v>
      </c>
      <c r="D62" s="48" t="e">
        <f>#REF!</f>
        <v>#REF!</v>
      </c>
      <c r="E62" s="49" t="e">
        <f>#REF!</f>
        <v>#REF!</v>
      </c>
      <c r="F62" s="49" t="e">
        <f>#REF!</f>
        <v>#REF!</v>
      </c>
      <c r="G62" s="49" t="e">
        <f>#REF!+#REF!+#REF!</f>
        <v>#REF!</v>
      </c>
      <c r="H62" s="49" t="e">
        <f>#REF!</f>
        <v>#REF!</v>
      </c>
      <c r="I62" s="53" t="e">
        <f>#REF!</f>
        <v>#REF!</v>
      </c>
      <c r="J62" s="63" t="e">
        <f>#REF!</f>
        <v>#REF!</v>
      </c>
      <c r="K62" s="59" t="e">
        <f>#REF!</f>
        <v>#REF!</v>
      </c>
      <c r="L62" s="41" t="e">
        <f>#REF!</f>
        <v>#REF!</v>
      </c>
      <c r="M62" s="30" t="e">
        <f>#REF!</f>
        <v>#REF!</v>
      </c>
      <c r="N62" s="31" t="e">
        <f>#REF!</f>
        <v>#REF!</v>
      </c>
      <c r="O62" s="31" t="e">
        <f>#REF!</f>
        <v>#REF!</v>
      </c>
      <c r="P62" s="31" t="e">
        <f>#REF!</f>
        <v>#REF!</v>
      </c>
      <c r="Q62" s="57"/>
    </row>
    <row r="63" spans="1:17" s="17" customFormat="1" ht="16.5" thickBot="1">
      <c r="A63" s="441"/>
      <c r="B63" s="47" t="e">
        <f>#REF!</f>
        <v>#REF!</v>
      </c>
      <c r="C63" s="54" t="e">
        <f>#REF!</f>
        <v>#REF!</v>
      </c>
      <c r="D63" s="54" t="e">
        <f>#REF!</f>
        <v>#REF!</v>
      </c>
      <c r="E63" s="55" t="e">
        <f>#REF!</f>
        <v>#REF!</v>
      </c>
      <c r="F63" s="55" t="e">
        <f>#REF!</f>
        <v>#REF!</v>
      </c>
      <c r="G63" s="55" t="e">
        <f>#REF!+#REF!+#REF!</f>
        <v>#REF!</v>
      </c>
      <c r="H63" s="55" t="e">
        <f>#REF!</f>
        <v>#REF!</v>
      </c>
      <c r="I63" s="56" t="e">
        <f>#REF!</f>
        <v>#REF!</v>
      </c>
      <c r="J63" s="63" t="e">
        <f>#REF!</f>
        <v>#REF!</v>
      </c>
      <c r="K63" s="59" t="e">
        <f>#REF!</f>
        <v>#REF!</v>
      </c>
      <c r="L63" s="42" t="e">
        <f>#REF!</f>
        <v>#REF!</v>
      </c>
      <c r="M63" s="36" t="e">
        <f>#REF!</f>
        <v>#REF!</v>
      </c>
      <c r="N63" s="39" t="e">
        <f>#REF!</f>
        <v>#REF!</v>
      </c>
      <c r="O63" s="39" t="e">
        <f>#REF!</f>
        <v>#REF!</v>
      </c>
      <c r="P63" s="39" t="e">
        <f>#REF!</f>
        <v>#REF!</v>
      </c>
      <c r="Q63" s="37"/>
    </row>
    <row r="64" spans="1:17" s="26" customFormat="1" ht="16.5">
      <c r="A64" s="442" t="s">
        <v>48</v>
      </c>
      <c r="B64" s="443"/>
      <c r="C64" s="443"/>
      <c r="D64" s="444"/>
      <c r="E64" s="60" t="e">
        <f>SUM(E11:E63)</f>
        <v>#REF!</v>
      </c>
      <c r="F64" s="60" t="e">
        <f t="shared" ref="F64:M64" si="0">SUM(F11:F63)</f>
        <v>#REF!</v>
      </c>
      <c r="G64" s="60" t="e">
        <f t="shared" si="0"/>
        <v>#REF!</v>
      </c>
      <c r="H64" s="60" t="e">
        <f t="shared" si="0"/>
        <v>#REF!</v>
      </c>
      <c r="I64" s="60" t="e">
        <f t="shared" si="0"/>
        <v>#REF!</v>
      </c>
      <c r="J64" s="64" t="e">
        <f>SUM(J11:J63)</f>
        <v>#REF!</v>
      </c>
      <c r="K64" s="64" t="e">
        <f t="shared" si="0"/>
        <v>#REF!</v>
      </c>
      <c r="L64" s="60" t="e">
        <f t="shared" si="0"/>
        <v>#REF!</v>
      </c>
      <c r="M64" s="60" t="e">
        <f t="shared" si="0"/>
        <v>#REF!</v>
      </c>
      <c r="N64" s="60" t="e">
        <f>SUM(N11:N63)</f>
        <v>#REF!</v>
      </c>
      <c r="O64" s="60" t="e">
        <f>SUM(O11:O63)</f>
        <v>#REF!</v>
      </c>
      <c r="P64" s="60" t="e">
        <f>SUM(P11:P63)</f>
        <v>#REF!</v>
      </c>
      <c r="Q64" s="29"/>
    </row>
    <row r="65" spans="1:17" ht="17.100000000000001" customHeight="1">
      <c r="A65" s="445"/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6"/>
      <c r="O65" s="383" t="s">
        <v>49</v>
      </c>
      <c r="P65" s="428"/>
      <c r="Q65" s="428"/>
    </row>
    <row r="66" spans="1:17" ht="57" customHeight="1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6"/>
      <c r="O66" s="383"/>
      <c r="P66" s="428"/>
      <c r="Q66" s="428"/>
    </row>
    <row r="67" spans="1:17" ht="18.600000000000001" customHeight="1">
      <c r="A67" s="445"/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6"/>
      <c r="O67" s="383" t="s">
        <v>50</v>
      </c>
      <c r="P67" s="428"/>
      <c r="Q67" s="428"/>
    </row>
    <row r="68" spans="1:17" ht="22.5" customHeight="1">
      <c r="A68" s="445"/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6"/>
      <c r="O68" s="383"/>
      <c r="P68" s="428"/>
      <c r="Q68" s="428"/>
    </row>
  </sheetData>
  <sheetProtection formatCells="0" formatColumns="0" formatRows="0" insertColumns="0" insertRows="0" insertHyperlinks="0" deleteRows="0" sort="0" autoFilter="0" pivotTables="0"/>
  <mergeCells count="16">
    <mergeCell ref="P65:Q66"/>
    <mergeCell ref="O67:O68"/>
    <mergeCell ref="P67:Q68"/>
    <mergeCell ref="A1:Q1"/>
    <mergeCell ref="A2:A3"/>
    <mergeCell ref="C2:C3"/>
    <mergeCell ref="D2:D3"/>
    <mergeCell ref="E2:I2"/>
    <mergeCell ref="N2:P2"/>
    <mergeCell ref="B2:B3"/>
    <mergeCell ref="J2:M2"/>
    <mergeCell ref="A4:A10"/>
    <mergeCell ref="A11:A63"/>
    <mergeCell ref="A64:D64"/>
    <mergeCell ref="A65:N68"/>
    <mergeCell ref="O65:O66"/>
  </mergeCells>
  <phoneticPr fontId="2" type="noConversion"/>
  <dataValidations count="1">
    <dataValidation type="list" allowBlank="1" showInputMessage="1" showErrorMessage="1" sqref="D4:D5 D8:D10" xr:uid="{00000000-0002-0000-0800-000000000000}">
      <formula1>CP類別</formula1>
    </dataValidation>
  </dataValidations>
  <printOptions horizontalCentered="1"/>
  <pageMargins left="0.19685039370078741" right="0.19685039370078741" top="0.19685039370078741" bottom="0.19685039370078741" header="0.31496062992125984" footer="0.51181102362204722"/>
  <pageSetup paperSize="9" scale="47" fitToWidth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27DD-FBE6-4C0E-9EAB-22CCA8AD34CC}">
  <sheetPr>
    <tabColor theme="8" tint="0.79998168889431442"/>
  </sheetPr>
  <dimension ref="A1:L28"/>
  <sheetViews>
    <sheetView view="pageBreakPreview" zoomScaleNormal="100" zoomScaleSheetLayoutView="100" workbookViewId="0">
      <selection activeCell="B26" sqref="B26:B27"/>
    </sheetView>
  </sheetViews>
  <sheetFormatPr defaultRowHeight="16.5"/>
  <cols>
    <col min="1" max="1" width="13.875" bestFit="1" customWidth="1"/>
    <col min="2" max="2" width="12" customWidth="1"/>
    <col min="3" max="3" width="17.75" customWidth="1"/>
    <col min="4" max="4" width="10.5" customWidth="1"/>
    <col min="5" max="5" width="10" customWidth="1"/>
    <col min="6" max="7" width="12.5" customWidth="1"/>
    <col min="8" max="8" width="10.25" customWidth="1"/>
    <col min="9" max="9" width="10.5" customWidth="1"/>
    <col min="10" max="10" width="10.125" customWidth="1"/>
    <col min="11" max="11" width="9.5" customWidth="1"/>
    <col min="12" max="12" width="20.625" customWidth="1"/>
    <col min="13" max="13" width="8.75" customWidth="1"/>
  </cols>
  <sheetData>
    <row r="1" spans="1:12">
      <c r="A1" s="450" t="s">
        <v>602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2"/>
    </row>
    <row r="2" spans="1:12" ht="53.45" customHeight="1">
      <c r="A2" s="464" t="s">
        <v>609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6"/>
    </row>
    <row r="3" spans="1:12">
      <c r="A3" s="461" t="s">
        <v>577</v>
      </c>
      <c r="B3" s="462"/>
      <c r="C3" s="462"/>
      <c r="D3" s="430" t="s">
        <v>578</v>
      </c>
      <c r="E3" s="430" t="s">
        <v>579</v>
      </c>
      <c r="F3" s="430" t="s">
        <v>580</v>
      </c>
      <c r="G3" s="430" t="s">
        <v>581</v>
      </c>
      <c r="H3" s="430" t="s">
        <v>582</v>
      </c>
      <c r="I3" s="430" t="s">
        <v>583</v>
      </c>
      <c r="J3" s="467" t="s">
        <v>584</v>
      </c>
      <c r="K3" s="467" t="s">
        <v>585</v>
      </c>
      <c r="L3" s="467" t="s">
        <v>586</v>
      </c>
    </row>
    <row r="4" spans="1:12" ht="21.6" customHeight="1" thickBot="1">
      <c r="A4" s="155" t="s">
        <v>587</v>
      </c>
      <c r="B4" s="156" t="s">
        <v>588</v>
      </c>
      <c r="C4" s="156" t="s">
        <v>589</v>
      </c>
      <c r="D4" s="463"/>
      <c r="E4" s="463"/>
      <c r="F4" s="463"/>
      <c r="G4" s="463"/>
      <c r="H4" s="463"/>
      <c r="I4" s="463"/>
      <c r="J4" s="468"/>
      <c r="K4" s="468"/>
      <c r="L4" s="468"/>
    </row>
    <row r="5" spans="1:12" ht="27.75">
      <c r="A5" s="447" t="s">
        <v>590</v>
      </c>
      <c r="B5" s="457"/>
      <c r="C5" s="157" t="s">
        <v>591</v>
      </c>
      <c r="D5" s="80"/>
      <c r="E5" s="81"/>
      <c r="F5" s="81"/>
      <c r="G5" s="81"/>
      <c r="H5" s="81"/>
      <c r="I5" s="81"/>
      <c r="J5" s="81"/>
      <c r="K5" s="81"/>
      <c r="L5" s="82"/>
    </row>
    <row r="6" spans="1:12">
      <c r="A6" s="447"/>
      <c r="B6" s="448"/>
      <c r="C6" s="158" t="s">
        <v>592</v>
      </c>
      <c r="D6" s="83"/>
      <c r="E6" s="84"/>
      <c r="F6" s="84"/>
      <c r="G6" s="84"/>
      <c r="H6" s="84"/>
      <c r="I6" s="85"/>
      <c r="J6" s="85"/>
      <c r="K6" s="85"/>
      <c r="L6" s="86"/>
    </row>
    <row r="7" spans="1:12" ht="27.75">
      <c r="A7" s="447" t="s">
        <v>593</v>
      </c>
      <c r="B7" s="448"/>
      <c r="C7" s="157" t="s">
        <v>591</v>
      </c>
      <c r="D7" s="87"/>
      <c r="E7" s="85"/>
      <c r="F7" s="85"/>
      <c r="G7" s="85"/>
      <c r="H7" s="85"/>
      <c r="I7" s="85"/>
      <c r="J7" s="85"/>
      <c r="K7" s="85"/>
      <c r="L7" s="86"/>
    </row>
    <row r="8" spans="1:12">
      <c r="A8" s="447"/>
      <c r="B8" s="448"/>
      <c r="C8" s="158" t="s">
        <v>592</v>
      </c>
      <c r="D8" s="87"/>
      <c r="E8" s="85"/>
      <c r="F8" s="85"/>
      <c r="G8" s="85"/>
      <c r="H8" s="85"/>
      <c r="I8" s="85"/>
      <c r="J8" s="85"/>
      <c r="K8" s="85"/>
      <c r="L8" s="86"/>
    </row>
    <row r="9" spans="1:12" ht="27.75">
      <c r="A9" s="447" t="s">
        <v>594</v>
      </c>
      <c r="B9" s="448"/>
      <c r="C9" s="157" t="s">
        <v>591</v>
      </c>
      <c r="D9" s="87"/>
      <c r="E9" s="85"/>
      <c r="F9" s="85"/>
      <c r="G9" s="85"/>
      <c r="H9" s="85"/>
      <c r="I9" s="85"/>
      <c r="J9" s="85"/>
      <c r="K9" s="85"/>
      <c r="L9" s="86"/>
    </row>
    <row r="10" spans="1:12">
      <c r="A10" s="447"/>
      <c r="B10" s="448"/>
      <c r="C10" s="158" t="s">
        <v>592</v>
      </c>
      <c r="D10" s="87"/>
      <c r="E10" s="85"/>
      <c r="F10" s="85"/>
      <c r="G10" s="85"/>
      <c r="H10" s="85"/>
      <c r="I10" s="85"/>
      <c r="J10" s="85"/>
      <c r="K10" s="85"/>
      <c r="L10" s="86"/>
    </row>
    <row r="11" spans="1:12" ht="27.75">
      <c r="A11" s="447" t="s">
        <v>595</v>
      </c>
      <c r="B11" s="448"/>
      <c r="C11" s="157" t="s">
        <v>591</v>
      </c>
      <c r="D11" s="87"/>
      <c r="E11" s="85"/>
      <c r="F11" s="85"/>
      <c r="G11" s="85"/>
      <c r="H11" s="85"/>
      <c r="I11" s="85"/>
      <c r="J11" s="85"/>
      <c r="K11" s="85"/>
      <c r="L11" s="86"/>
    </row>
    <row r="12" spans="1:12">
      <c r="A12" s="447"/>
      <c r="B12" s="448"/>
      <c r="C12" s="158" t="s">
        <v>592</v>
      </c>
      <c r="D12" s="87"/>
      <c r="E12" s="85"/>
      <c r="F12" s="85"/>
      <c r="G12" s="85"/>
      <c r="H12" s="85"/>
      <c r="I12" s="85"/>
      <c r="J12" s="85"/>
      <c r="K12" s="85"/>
      <c r="L12" s="86"/>
    </row>
    <row r="13" spans="1:12" ht="27.75">
      <c r="A13" s="447" t="s">
        <v>596</v>
      </c>
      <c r="B13" s="448"/>
      <c r="C13" s="157" t="s">
        <v>591</v>
      </c>
      <c r="D13" s="87"/>
      <c r="E13" s="85"/>
      <c r="F13" s="85"/>
      <c r="G13" s="85"/>
      <c r="H13" s="85"/>
      <c r="I13" s="85"/>
      <c r="J13" s="85"/>
      <c r="K13" s="85"/>
      <c r="L13" s="86"/>
    </row>
    <row r="14" spans="1:12" ht="17.25" thickBot="1">
      <c r="A14" s="447"/>
      <c r="B14" s="449"/>
      <c r="C14" s="158" t="s">
        <v>592</v>
      </c>
      <c r="D14" s="88"/>
      <c r="E14" s="89"/>
      <c r="F14" s="89"/>
      <c r="G14" s="89"/>
      <c r="H14" s="89"/>
      <c r="I14" s="89"/>
      <c r="J14" s="89"/>
      <c r="K14" s="89"/>
      <c r="L14" s="90"/>
    </row>
    <row r="15" spans="1:12">
      <c r="A15" s="460"/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</row>
    <row r="16" spans="1:12">
      <c r="A16" s="458" t="s">
        <v>597</v>
      </c>
      <c r="B16" s="459"/>
      <c r="C16" s="459"/>
      <c r="D16" s="455" t="s">
        <v>598</v>
      </c>
      <c r="E16" s="455" t="s">
        <v>599</v>
      </c>
      <c r="F16" s="455" t="s">
        <v>600</v>
      </c>
      <c r="G16" s="453" t="s">
        <v>601</v>
      </c>
      <c r="H16" s="453" t="s">
        <v>585</v>
      </c>
      <c r="I16" s="453" t="s">
        <v>586</v>
      </c>
      <c r="J16" s="455"/>
      <c r="K16" s="455"/>
      <c r="L16" s="455"/>
    </row>
    <row r="17" spans="1:12" ht="21.6" customHeight="1" thickBot="1">
      <c r="A17" s="159" t="s">
        <v>587</v>
      </c>
      <c r="B17" s="160" t="s">
        <v>588</v>
      </c>
      <c r="C17" s="161" t="s">
        <v>589</v>
      </c>
      <c r="D17" s="456"/>
      <c r="E17" s="456"/>
      <c r="F17" s="456"/>
      <c r="G17" s="454"/>
      <c r="H17" s="454"/>
      <c r="I17" s="454"/>
      <c r="J17" s="456"/>
      <c r="K17" s="456"/>
      <c r="L17" s="456"/>
    </row>
    <row r="18" spans="1:12" ht="27.75">
      <c r="A18" s="447" t="s">
        <v>590</v>
      </c>
      <c r="B18" s="457"/>
      <c r="C18" s="157" t="s">
        <v>591</v>
      </c>
      <c r="D18" s="80"/>
      <c r="E18" s="81"/>
      <c r="F18" s="81"/>
      <c r="G18" s="81"/>
      <c r="H18" s="81"/>
      <c r="I18" s="81"/>
      <c r="J18" s="81"/>
      <c r="K18" s="81"/>
      <c r="L18" s="82"/>
    </row>
    <row r="19" spans="1:12">
      <c r="A19" s="447"/>
      <c r="B19" s="448"/>
      <c r="C19" s="162" t="s">
        <v>592</v>
      </c>
      <c r="D19" s="87"/>
      <c r="E19" s="85"/>
      <c r="F19" s="85"/>
      <c r="G19" s="85"/>
      <c r="H19" s="85"/>
      <c r="I19" s="85"/>
      <c r="J19" s="85"/>
      <c r="K19" s="85"/>
      <c r="L19" s="86"/>
    </row>
    <row r="20" spans="1:12" ht="27.75">
      <c r="A20" s="447" t="s">
        <v>593</v>
      </c>
      <c r="B20" s="448"/>
      <c r="C20" s="157" t="s">
        <v>591</v>
      </c>
      <c r="D20" s="87"/>
      <c r="E20" s="85"/>
      <c r="F20" s="85"/>
      <c r="G20" s="85"/>
      <c r="H20" s="85"/>
      <c r="I20" s="85"/>
      <c r="J20" s="85"/>
      <c r="K20" s="85"/>
      <c r="L20" s="86"/>
    </row>
    <row r="21" spans="1:12">
      <c r="A21" s="447"/>
      <c r="B21" s="448"/>
      <c r="C21" s="162" t="s">
        <v>592</v>
      </c>
      <c r="D21" s="87"/>
      <c r="E21" s="85"/>
      <c r="F21" s="85"/>
      <c r="G21" s="85"/>
      <c r="H21" s="85"/>
      <c r="I21" s="85"/>
      <c r="J21" s="85"/>
      <c r="K21" s="85"/>
      <c r="L21" s="86"/>
    </row>
    <row r="22" spans="1:12" ht="27.75">
      <c r="A22" s="447" t="s">
        <v>594</v>
      </c>
      <c r="B22" s="448"/>
      <c r="C22" s="157" t="s">
        <v>591</v>
      </c>
      <c r="D22" s="87"/>
      <c r="E22" s="85"/>
      <c r="F22" s="85"/>
      <c r="G22" s="85"/>
      <c r="H22" s="85"/>
      <c r="I22" s="85"/>
      <c r="J22" s="85"/>
      <c r="K22" s="85"/>
      <c r="L22" s="86"/>
    </row>
    <row r="23" spans="1:12">
      <c r="A23" s="447"/>
      <c r="B23" s="448"/>
      <c r="C23" s="162" t="s">
        <v>592</v>
      </c>
      <c r="D23" s="87"/>
      <c r="E23" s="85"/>
      <c r="F23" s="85"/>
      <c r="G23" s="85"/>
      <c r="H23" s="85"/>
      <c r="I23" s="85"/>
      <c r="J23" s="85"/>
      <c r="K23" s="85"/>
      <c r="L23" s="86"/>
    </row>
    <row r="24" spans="1:12" ht="27.75">
      <c r="A24" s="447" t="s">
        <v>595</v>
      </c>
      <c r="B24" s="448"/>
      <c r="C24" s="157" t="s">
        <v>591</v>
      </c>
      <c r="D24" s="87"/>
      <c r="E24" s="85"/>
      <c r="F24" s="85"/>
      <c r="G24" s="85"/>
      <c r="H24" s="85"/>
      <c r="I24" s="85"/>
      <c r="J24" s="85"/>
      <c r="K24" s="85"/>
      <c r="L24" s="86"/>
    </row>
    <row r="25" spans="1:12">
      <c r="A25" s="447"/>
      <c r="B25" s="448"/>
      <c r="C25" s="162" t="s">
        <v>592</v>
      </c>
      <c r="D25" s="87"/>
      <c r="E25" s="85"/>
      <c r="F25" s="85"/>
      <c r="G25" s="85"/>
      <c r="H25" s="85"/>
      <c r="I25" s="85"/>
      <c r="J25" s="85"/>
      <c r="K25" s="85"/>
      <c r="L25" s="86"/>
    </row>
    <row r="26" spans="1:12" ht="27.75">
      <c r="A26" s="447" t="s">
        <v>596</v>
      </c>
      <c r="B26" s="448"/>
      <c r="C26" s="157" t="s">
        <v>591</v>
      </c>
      <c r="D26" s="87"/>
      <c r="E26" s="85"/>
      <c r="F26" s="85"/>
      <c r="G26" s="85"/>
      <c r="H26" s="85"/>
      <c r="I26" s="85"/>
      <c r="J26" s="85"/>
      <c r="K26" s="85"/>
      <c r="L26" s="86"/>
    </row>
    <row r="27" spans="1:12" ht="17.25" thickBot="1">
      <c r="A27" s="447"/>
      <c r="B27" s="449"/>
      <c r="C27" s="162" t="s">
        <v>592</v>
      </c>
      <c r="D27" s="88"/>
      <c r="E27" s="89"/>
      <c r="F27" s="89"/>
      <c r="G27" s="89"/>
      <c r="H27" s="89"/>
      <c r="I27" s="89"/>
      <c r="J27" s="89"/>
      <c r="K27" s="89"/>
      <c r="L27" s="90"/>
    </row>
    <row r="28" spans="1:1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</sheetData>
  <sheetProtection algorithmName="SHA-512" hashValue="98SZBGGd1jFLzJpox0fIIcZ6G0tgALARUJpukN5l7ObvJsmCTIM5pU8LRY0JV7qwz+PxwyEtlixmm200baE/Xw==" saltValue="Omv60UtLxGRQSVOA7JQiOQ==" spinCount="100000" sheet="1" objects="1" scenarios="1" selectLockedCells="1"/>
  <mergeCells count="43">
    <mergeCell ref="A3:C3"/>
    <mergeCell ref="D3:D4"/>
    <mergeCell ref="E3:E4"/>
    <mergeCell ref="A2:L2"/>
    <mergeCell ref="I3:I4"/>
    <mergeCell ref="J3:J4"/>
    <mergeCell ref="K3:K4"/>
    <mergeCell ref="L3:L4"/>
    <mergeCell ref="F3:F4"/>
    <mergeCell ref="G3:G4"/>
    <mergeCell ref="H3:H4"/>
    <mergeCell ref="A13:A14"/>
    <mergeCell ref="B13:B14"/>
    <mergeCell ref="A15:L15"/>
    <mergeCell ref="A5:A6"/>
    <mergeCell ref="B5:B6"/>
    <mergeCell ref="A7:A8"/>
    <mergeCell ref="B7:B8"/>
    <mergeCell ref="A9:A10"/>
    <mergeCell ref="B9:B10"/>
    <mergeCell ref="A11:A12"/>
    <mergeCell ref="B11:B12"/>
    <mergeCell ref="D16:D17"/>
    <mergeCell ref="E16:E17"/>
    <mergeCell ref="F16:F17"/>
    <mergeCell ref="G16:G17"/>
    <mergeCell ref="H16:H17"/>
    <mergeCell ref="A26:A27"/>
    <mergeCell ref="B26:B27"/>
    <mergeCell ref="A1:L1"/>
    <mergeCell ref="A20:A21"/>
    <mergeCell ref="B20:B21"/>
    <mergeCell ref="A22:A23"/>
    <mergeCell ref="B22:B23"/>
    <mergeCell ref="A24:A25"/>
    <mergeCell ref="B24:B25"/>
    <mergeCell ref="I16:I17"/>
    <mergeCell ref="J16:J17"/>
    <mergeCell ref="K16:K17"/>
    <mergeCell ref="L16:L17"/>
    <mergeCell ref="A18:A19"/>
    <mergeCell ref="B18:B19"/>
    <mergeCell ref="A16:C16"/>
  </mergeCells>
  <phoneticPr fontId="2" type="noConversion"/>
  <conditionalFormatting sqref="B5:B14 D5:L14 B18:B27 D18:L27">
    <cfRule type="expression" priority="3">
      <formula>B5&lt;&gt;""</formula>
    </cfRule>
  </conditionalFormatting>
  <conditionalFormatting sqref="B5:B14">
    <cfRule type="expression" dxfId="1" priority="1">
      <formula>B5&lt;&gt;""</formula>
    </cfRule>
  </conditionalFormatting>
  <conditionalFormatting sqref="D5:L14 B18:B27 D18:L27">
    <cfRule type="expression" dxfId="0" priority="2">
      <formula>B5&lt;&gt;""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Footer>&amp;C&amp;"標楷體,標準"申請表&amp;"time,標準"-&amp;"標楷體,標準"第&amp;"time,標準" &amp;P &amp;"標楷體,標準"頁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1"/>
  <sheetViews>
    <sheetView topLeftCell="A62" zoomScale="90" zoomScaleNormal="90" workbookViewId="0">
      <selection activeCell="A8" sqref="A8:A9"/>
    </sheetView>
  </sheetViews>
  <sheetFormatPr defaultRowHeight="16.5"/>
  <cols>
    <col min="1" max="1" width="54.25" style="1" customWidth="1"/>
    <col min="2" max="2" width="40.375" customWidth="1"/>
    <col min="3" max="3" width="30.25" customWidth="1"/>
    <col min="20" max="20" width="31.5" customWidth="1"/>
    <col min="21" max="21" width="29.75" customWidth="1"/>
    <col min="22" max="22" width="15.5" customWidth="1"/>
    <col min="23" max="23" width="14.375" customWidth="1"/>
    <col min="27" max="27" width="29.125" customWidth="1"/>
    <col min="30" max="30" width="28.125" customWidth="1"/>
    <col min="31" max="31" width="71.625" customWidth="1"/>
  </cols>
  <sheetData>
    <row r="1" spans="1:31" ht="32.1" customHeight="1">
      <c r="A1" s="177" t="s">
        <v>761</v>
      </c>
      <c r="B1" s="91"/>
      <c r="E1" t="s">
        <v>73</v>
      </c>
      <c r="P1" s="469" t="s">
        <v>760</v>
      </c>
      <c r="Q1" s="470"/>
      <c r="R1" s="470"/>
      <c r="S1" s="470"/>
      <c r="T1" s="470"/>
      <c r="U1" s="91" t="s">
        <v>628</v>
      </c>
      <c r="AA1" s="173" t="s">
        <v>452</v>
      </c>
      <c r="AD1" s="167" t="s">
        <v>740</v>
      </c>
      <c r="AE1" s="77" t="s">
        <v>751</v>
      </c>
    </row>
    <row r="2" spans="1:31" ht="17.45" customHeight="1">
      <c r="A2" s="172" t="s">
        <v>684</v>
      </c>
      <c r="E2" t="s">
        <v>74</v>
      </c>
      <c r="P2" s="66" t="s">
        <v>160</v>
      </c>
      <c r="Q2" s="66" t="s">
        <v>161</v>
      </c>
      <c r="R2" s="66" t="s">
        <v>162</v>
      </c>
      <c r="S2" s="66" t="s">
        <v>163</v>
      </c>
      <c r="T2" s="471" t="s">
        <v>164</v>
      </c>
      <c r="U2" s="92" t="s">
        <v>629</v>
      </c>
      <c r="AA2" s="174" t="s">
        <v>649</v>
      </c>
      <c r="AD2" s="176" t="s">
        <v>742</v>
      </c>
      <c r="AE2" s="178" t="s">
        <v>741</v>
      </c>
    </row>
    <row r="3" spans="1:31" ht="57">
      <c r="A3" s="172" t="s">
        <v>703</v>
      </c>
      <c r="E3" t="s">
        <v>76</v>
      </c>
      <c r="P3" s="66" t="s">
        <v>165</v>
      </c>
      <c r="Q3" s="66" t="s">
        <v>165</v>
      </c>
      <c r="R3" s="66" t="s">
        <v>165</v>
      </c>
      <c r="S3" s="66" t="s">
        <v>165</v>
      </c>
      <c r="T3" s="471"/>
      <c r="AA3" s="169" t="s">
        <v>453</v>
      </c>
      <c r="AD3" s="168" t="s">
        <v>743</v>
      </c>
      <c r="AE3" s="179" t="s">
        <v>762</v>
      </c>
    </row>
    <row r="4" spans="1:31" ht="42.75">
      <c r="A4" s="172" t="s">
        <v>704</v>
      </c>
      <c r="E4" t="s">
        <v>77</v>
      </c>
      <c r="P4" s="70" t="s">
        <v>166</v>
      </c>
      <c r="Q4" s="67"/>
      <c r="R4" s="67"/>
      <c r="S4" s="67"/>
      <c r="T4" s="74" t="s">
        <v>167</v>
      </c>
      <c r="U4" s="77" t="s">
        <v>445</v>
      </c>
      <c r="V4" s="77" t="s">
        <v>653</v>
      </c>
      <c r="W4" s="77" t="s">
        <v>707</v>
      </c>
      <c r="AA4" s="169" t="s">
        <v>454</v>
      </c>
      <c r="AD4" s="172" t="s">
        <v>744</v>
      </c>
      <c r="AE4" s="179" t="s">
        <v>739</v>
      </c>
    </row>
    <row r="5" spans="1:31" ht="19.5">
      <c r="A5" s="163"/>
      <c r="E5" t="s">
        <v>75</v>
      </c>
      <c r="P5" s="68"/>
      <c r="Q5" s="69" t="s">
        <v>168</v>
      </c>
      <c r="R5" s="69"/>
      <c r="S5" s="69"/>
      <c r="T5" s="75" t="s">
        <v>169</v>
      </c>
      <c r="W5" t="str">
        <f>IF(Q5&lt;&gt;"",Q5&amp;"-"&amp;T5,"")</f>
        <v>08-食品及飼品製造業</v>
      </c>
      <c r="AA5" s="169" t="s">
        <v>455</v>
      </c>
      <c r="AD5" s="172" t="s">
        <v>745</v>
      </c>
    </row>
    <row r="6" spans="1:31" ht="19.5">
      <c r="A6" s="163"/>
      <c r="P6" s="68"/>
      <c r="Q6" s="69"/>
      <c r="R6" s="69" t="s">
        <v>170</v>
      </c>
      <c r="S6" s="69"/>
      <c r="T6" s="75" t="s">
        <v>171</v>
      </c>
      <c r="V6" t="str">
        <f>IF(R6&lt;&gt;"",R6&amp;"-"&amp;T6,"")</f>
        <v>081-肉類加工及保藏業</v>
      </c>
      <c r="W6" t="str">
        <f t="shared" ref="W6:W69" si="0">IF(Q6&lt;&gt;"",Q6&amp;"-"&amp;T6,"")</f>
        <v/>
      </c>
      <c r="AA6" s="169" t="s">
        <v>456</v>
      </c>
      <c r="AD6" s="172" t="s">
        <v>746</v>
      </c>
    </row>
    <row r="7" spans="1:31" ht="19.5">
      <c r="A7" s="180" t="s">
        <v>763</v>
      </c>
      <c r="P7" s="68"/>
      <c r="Q7" s="69"/>
      <c r="R7" s="69"/>
      <c r="S7" s="69" t="s">
        <v>142</v>
      </c>
      <c r="T7" s="75" t="s">
        <v>172</v>
      </c>
      <c r="U7" t="str">
        <f t="shared" ref="U7:U11" si="1">S7&amp;"-"&amp;T7</f>
        <v>0811-屠宰業</v>
      </c>
      <c r="V7" t="str">
        <f>IF(R7&lt;&gt;"",R7&amp;"-"&amp;T7,"")</f>
        <v/>
      </c>
      <c r="W7" t="str">
        <f t="shared" si="0"/>
        <v/>
      </c>
      <c r="AA7" s="169" t="s">
        <v>457</v>
      </c>
      <c r="AD7" s="172" t="s">
        <v>747</v>
      </c>
    </row>
    <row r="8" spans="1:31" ht="19.5">
      <c r="A8" s="181" t="s">
        <v>764</v>
      </c>
      <c r="P8" s="68"/>
      <c r="Q8" s="69"/>
      <c r="R8" s="69"/>
      <c r="S8" s="69" t="s">
        <v>145</v>
      </c>
      <c r="T8" s="75" t="s">
        <v>173</v>
      </c>
      <c r="U8" t="str">
        <f t="shared" si="1"/>
        <v>0812-肉類其他加工及保藏業</v>
      </c>
      <c r="V8" t="str">
        <f>IF(R8&lt;&gt;"",R8&amp;"-"&amp;T8,"")</f>
        <v/>
      </c>
      <c r="W8" t="str">
        <f t="shared" si="0"/>
        <v/>
      </c>
      <c r="AA8" s="169" t="s">
        <v>458</v>
      </c>
      <c r="AD8" s="172" t="s">
        <v>748</v>
      </c>
    </row>
    <row r="9" spans="1:31" ht="19.5">
      <c r="A9" s="182" t="s">
        <v>684</v>
      </c>
      <c r="P9" s="68"/>
      <c r="Q9" s="69"/>
      <c r="R9" s="69" t="s">
        <v>174</v>
      </c>
      <c r="S9" s="69" t="s">
        <v>175</v>
      </c>
      <c r="T9" s="75" t="s">
        <v>176</v>
      </c>
      <c r="U9" t="str">
        <f>S9&amp;"-"&amp;T9</f>
        <v>0820-水產加工及保藏業</v>
      </c>
      <c r="V9" t="str">
        <f t="shared" ref="V9:V72" si="2">IF(R9&lt;&gt;"",R9&amp;"-"&amp;T9,"")</f>
        <v>082-水產加工及保藏業</v>
      </c>
      <c r="W9" t="str">
        <f t="shared" si="0"/>
        <v/>
      </c>
      <c r="AA9" s="169" t="s">
        <v>459</v>
      </c>
      <c r="AD9" s="172" t="s">
        <v>749</v>
      </c>
    </row>
    <row r="10" spans="1:31" ht="19.5">
      <c r="P10" s="68"/>
      <c r="Q10" s="69"/>
      <c r="R10" s="69" t="s">
        <v>177</v>
      </c>
      <c r="S10" s="69" t="s">
        <v>178</v>
      </c>
      <c r="T10" s="75" t="s">
        <v>179</v>
      </c>
      <c r="U10" t="str">
        <f t="shared" si="1"/>
        <v>0830-蔬果加工及保藏業</v>
      </c>
      <c r="V10" t="str">
        <f t="shared" si="2"/>
        <v>083-蔬果加工及保藏業</v>
      </c>
      <c r="W10" t="str">
        <f t="shared" si="0"/>
        <v/>
      </c>
      <c r="AA10" s="169" t="s">
        <v>460</v>
      </c>
    </row>
    <row r="11" spans="1:31" ht="19.5">
      <c r="P11" s="68"/>
      <c r="Q11" s="69"/>
      <c r="R11" s="69" t="s">
        <v>180</v>
      </c>
      <c r="S11" s="69" t="s">
        <v>148</v>
      </c>
      <c r="T11" s="75" t="s">
        <v>181</v>
      </c>
      <c r="U11" t="str">
        <f t="shared" si="1"/>
        <v>0840-動植物油脂製造業</v>
      </c>
      <c r="V11" t="str">
        <f t="shared" si="2"/>
        <v>084-動植物油脂製造業</v>
      </c>
      <c r="W11" t="str">
        <f t="shared" si="0"/>
        <v/>
      </c>
      <c r="AA11" s="169" t="s">
        <v>461</v>
      </c>
    </row>
    <row r="12" spans="1:31" ht="19.5">
      <c r="P12" s="68"/>
      <c r="Q12" s="69"/>
      <c r="R12" s="69" t="s">
        <v>182</v>
      </c>
      <c r="S12" s="69" t="s">
        <v>143</v>
      </c>
      <c r="T12" s="75" t="s">
        <v>183</v>
      </c>
      <c r="U12" t="str">
        <f>S12&amp;"-"&amp;T12</f>
        <v>0850-乳品製造業</v>
      </c>
      <c r="V12" t="str">
        <f t="shared" si="2"/>
        <v>085-乳品製造業</v>
      </c>
      <c r="W12" t="str">
        <f t="shared" si="0"/>
        <v/>
      </c>
      <c r="AA12" s="169" t="s">
        <v>462</v>
      </c>
    </row>
    <row r="13" spans="1:31" ht="39">
      <c r="P13" s="68"/>
      <c r="Q13" s="69"/>
      <c r="R13" s="69" t="s">
        <v>184</v>
      </c>
      <c r="S13" s="69"/>
      <c r="T13" s="75" t="s">
        <v>185</v>
      </c>
      <c r="V13" t="str">
        <f t="shared" si="2"/>
        <v>086-碾榖、磨粉及澱粉製品製造業</v>
      </c>
      <c r="W13" t="str">
        <f t="shared" si="0"/>
        <v/>
      </c>
      <c r="AA13" s="169" t="s">
        <v>463</v>
      </c>
    </row>
    <row r="14" spans="1:31" ht="19.5">
      <c r="P14" s="68"/>
      <c r="Q14" s="69"/>
      <c r="R14" s="69"/>
      <c r="S14" s="69" t="s">
        <v>186</v>
      </c>
      <c r="T14" s="75" t="s">
        <v>187</v>
      </c>
      <c r="U14" t="str">
        <f t="shared" ref="U14:U77" si="3">S14&amp;"-"&amp;T14</f>
        <v>0861-碾榖業</v>
      </c>
      <c r="V14" t="str">
        <f t="shared" si="2"/>
        <v/>
      </c>
      <c r="W14" t="str">
        <f t="shared" si="0"/>
        <v/>
      </c>
      <c r="AA14" s="169" t="s">
        <v>464</v>
      </c>
    </row>
    <row r="15" spans="1:31" ht="19.5">
      <c r="P15" s="68"/>
      <c r="Q15" s="69"/>
      <c r="R15" s="69"/>
      <c r="S15" s="69" t="s">
        <v>149</v>
      </c>
      <c r="T15" s="75" t="s">
        <v>188</v>
      </c>
      <c r="U15" t="str">
        <f t="shared" si="3"/>
        <v>0862-磨粉製品製造業</v>
      </c>
      <c r="V15" t="str">
        <f t="shared" si="2"/>
        <v/>
      </c>
      <c r="W15" t="str">
        <f t="shared" si="0"/>
        <v/>
      </c>
      <c r="AA15" s="169" t="s">
        <v>465</v>
      </c>
    </row>
    <row r="16" spans="1:31" ht="19.5">
      <c r="A16" s="163"/>
      <c r="P16" s="71"/>
      <c r="Q16" s="72"/>
      <c r="R16" s="72"/>
      <c r="S16" s="72" t="s">
        <v>150</v>
      </c>
      <c r="T16" s="76" t="s">
        <v>189</v>
      </c>
      <c r="U16" t="str">
        <f t="shared" si="3"/>
        <v>0863-澱粉及其製品製造業</v>
      </c>
      <c r="V16" t="str">
        <f t="shared" si="2"/>
        <v/>
      </c>
      <c r="W16" t="str">
        <f t="shared" si="0"/>
        <v/>
      </c>
      <c r="AA16" s="169" t="s">
        <v>466</v>
      </c>
    </row>
    <row r="17" spans="1:27" ht="19.5">
      <c r="A17" s="163"/>
      <c r="P17" s="68"/>
      <c r="Q17" s="69"/>
      <c r="R17" s="69" t="s">
        <v>190</v>
      </c>
      <c r="S17" s="69" t="s">
        <v>159</v>
      </c>
      <c r="T17" s="75" t="s">
        <v>191</v>
      </c>
      <c r="U17" t="str">
        <f t="shared" si="3"/>
        <v>0870-動物飼品製造業</v>
      </c>
      <c r="V17" t="str">
        <f t="shared" si="2"/>
        <v>087-動物飼品製造業</v>
      </c>
      <c r="W17" t="str">
        <f t="shared" si="0"/>
        <v/>
      </c>
      <c r="AA17" s="169" t="s">
        <v>467</v>
      </c>
    </row>
    <row r="18" spans="1:27" ht="19.5">
      <c r="A18" s="163"/>
      <c r="P18" s="68"/>
      <c r="Q18" s="69"/>
      <c r="R18" s="69" t="s">
        <v>192</v>
      </c>
      <c r="S18" s="69"/>
      <c r="T18" s="75" t="s">
        <v>193</v>
      </c>
      <c r="V18" t="str">
        <f t="shared" si="2"/>
        <v>089-其他食品製造業</v>
      </c>
      <c r="W18" t="str">
        <f t="shared" si="0"/>
        <v/>
      </c>
      <c r="AA18" s="169" t="s">
        <v>468</v>
      </c>
    </row>
    <row r="19" spans="1:27" ht="19.5">
      <c r="A19" s="163"/>
      <c r="P19" s="68"/>
      <c r="Q19" s="69"/>
      <c r="R19" s="69"/>
      <c r="S19" s="69" t="s">
        <v>147</v>
      </c>
      <c r="T19" s="75" t="s">
        <v>194</v>
      </c>
      <c r="U19" t="str">
        <f t="shared" si="3"/>
        <v>0891-烘焙炊蒸食品製造業</v>
      </c>
      <c r="V19" t="str">
        <f t="shared" si="2"/>
        <v/>
      </c>
      <c r="W19" t="str">
        <f t="shared" si="0"/>
        <v/>
      </c>
      <c r="AA19" s="169" t="s">
        <v>469</v>
      </c>
    </row>
    <row r="20" spans="1:27" ht="19.5">
      <c r="A20" s="163"/>
      <c r="P20" s="68"/>
      <c r="Q20" s="69"/>
      <c r="R20" s="69"/>
      <c r="S20" s="69" t="s">
        <v>158</v>
      </c>
      <c r="T20" s="75" t="s">
        <v>195</v>
      </c>
      <c r="U20" t="str">
        <f t="shared" si="3"/>
        <v>0892-麵條及粉條類食品製造業</v>
      </c>
      <c r="V20" t="str">
        <f t="shared" si="2"/>
        <v/>
      </c>
      <c r="W20" t="str">
        <f t="shared" si="0"/>
        <v/>
      </c>
      <c r="AA20" s="169" t="s">
        <v>470</v>
      </c>
    </row>
    <row r="21" spans="1:27" ht="19.5">
      <c r="P21" s="68"/>
      <c r="Q21" s="69"/>
      <c r="R21" s="69"/>
      <c r="S21" s="69" t="s">
        <v>151</v>
      </c>
      <c r="T21" s="75" t="s">
        <v>196</v>
      </c>
      <c r="U21" t="str">
        <f t="shared" si="3"/>
        <v>0893-製糖業</v>
      </c>
      <c r="V21" t="str">
        <f t="shared" si="2"/>
        <v/>
      </c>
      <c r="W21" t="str">
        <f t="shared" si="0"/>
        <v/>
      </c>
      <c r="AA21" s="169" t="s">
        <v>471</v>
      </c>
    </row>
    <row r="22" spans="1:27" ht="19.5">
      <c r="A22" s="167" t="s">
        <v>69</v>
      </c>
      <c r="P22" s="68"/>
      <c r="Q22" s="69"/>
      <c r="R22" s="69"/>
      <c r="S22" s="69" t="s">
        <v>146</v>
      </c>
      <c r="T22" s="75" t="s">
        <v>197</v>
      </c>
      <c r="U22" t="str">
        <f t="shared" si="3"/>
        <v>0894-巧克力及糖果製造業</v>
      </c>
      <c r="V22" t="str">
        <f t="shared" si="2"/>
        <v/>
      </c>
      <c r="W22" t="str">
        <f t="shared" si="0"/>
        <v/>
      </c>
      <c r="AA22" s="169" t="s">
        <v>472</v>
      </c>
    </row>
    <row r="23" spans="1:27" ht="19.5">
      <c r="A23" s="170" t="s">
        <v>108</v>
      </c>
      <c r="P23" s="68"/>
      <c r="Q23" s="69"/>
      <c r="R23" s="69"/>
      <c r="S23" s="69" t="s">
        <v>154</v>
      </c>
      <c r="T23" s="75" t="s">
        <v>198</v>
      </c>
      <c r="U23" t="str">
        <f t="shared" si="3"/>
        <v>0895-製茶業</v>
      </c>
      <c r="V23" t="str">
        <f t="shared" si="2"/>
        <v/>
      </c>
      <c r="W23" t="str">
        <f t="shared" si="0"/>
        <v/>
      </c>
      <c r="AA23" s="169" t="s">
        <v>473</v>
      </c>
    </row>
    <row r="24" spans="1:27" ht="19.5">
      <c r="A24" s="170" t="s">
        <v>754</v>
      </c>
      <c r="P24" s="68"/>
      <c r="Q24" s="69"/>
      <c r="R24" s="69"/>
      <c r="S24" s="69" t="s">
        <v>152</v>
      </c>
      <c r="T24" s="75" t="s">
        <v>199</v>
      </c>
      <c r="U24" t="str">
        <f t="shared" si="3"/>
        <v>0896-調味品製造業</v>
      </c>
      <c r="V24" t="str">
        <f t="shared" si="2"/>
        <v/>
      </c>
      <c r="W24" t="str">
        <f t="shared" si="0"/>
        <v/>
      </c>
      <c r="AA24" s="169" t="s">
        <v>474</v>
      </c>
    </row>
    <row r="25" spans="1:27" ht="19.5">
      <c r="A25" s="170" t="s">
        <v>107</v>
      </c>
      <c r="P25" s="68"/>
      <c r="Q25" s="69"/>
      <c r="R25" s="69"/>
      <c r="S25" s="69" t="s">
        <v>144</v>
      </c>
      <c r="T25" s="75" t="s">
        <v>200</v>
      </c>
      <c r="U25" t="str">
        <f t="shared" si="3"/>
        <v>0897-膳食及菜餚製造業</v>
      </c>
      <c r="V25" t="str">
        <f t="shared" si="2"/>
        <v/>
      </c>
      <c r="W25" t="str">
        <f t="shared" si="0"/>
        <v/>
      </c>
      <c r="AA25" s="169" t="s">
        <v>475</v>
      </c>
    </row>
    <row r="26" spans="1:27" ht="19.5">
      <c r="A26" s="170" t="s">
        <v>755</v>
      </c>
      <c r="P26" s="68"/>
      <c r="Q26" s="69"/>
      <c r="R26" s="69"/>
      <c r="S26" s="73" t="s">
        <v>201</v>
      </c>
      <c r="T26" s="75" t="s">
        <v>202</v>
      </c>
      <c r="U26" t="str">
        <f t="shared" si="3"/>
        <v>0898-保健營養食品製造業</v>
      </c>
      <c r="V26" t="str">
        <f t="shared" si="2"/>
        <v/>
      </c>
      <c r="W26" t="str">
        <f t="shared" si="0"/>
        <v/>
      </c>
      <c r="AA26" s="169" t="s">
        <v>476</v>
      </c>
    </row>
    <row r="27" spans="1:27" ht="19.5">
      <c r="A27" s="170" t="s">
        <v>756</v>
      </c>
      <c r="P27" s="68"/>
      <c r="Q27" s="69"/>
      <c r="R27" s="69"/>
      <c r="S27" s="69" t="s">
        <v>157</v>
      </c>
      <c r="T27" s="75" t="s">
        <v>203</v>
      </c>
      <c r="U27" t="str">
        <f t="shared" si="3"/>
        <v>0899-未分類其他食品製造業</v>
      </c>
      <c r="V27" t="str">
        <f t="shared" si="2"/>
        <v/>
      </c>
      <c r="W27" t="str">
        <f t="shared" si="0"/>
        <v/>
      </c>
      <c r="AA27" s="169" t="s">
        <v>477</v>
      </c>
    </row>
    <row r="28" spans="1:27" ht="19.5">
      <c r="A28" s="171" t="s">
        <v>106</v>
      </c>
      <c r="P28" s="68"/>
      <c r="Q28" s="69" t="s">
        <v>204</v>
      </c>
      <c r="R28" s="69"/>
      <c r="S28" s="69"/>
      <c r="T28" s="75" t="s">
        <v>205</v>
      </c>
      <c r="V28" t="str">
        <f t="shared" si="2"/>
        <v/>
      </c>
      <c r="W28" t="str">
        <f t="shared" si="0"/>
        <v>09-飲料製造業</v>
      </c>
      <c r="AA28" s="169" t="s">
        <v>478</v>
      </c>
    </row>
    <row r="29" spans="1:27" ht="19.5">
      <c r="A29" s="171" t="s">
        <v>757</v>
      </c>
      <c r="P29" s="68"/>
      <c r="Q29" s="69"/>
      <c r="R29" s="69" t="s">
        <v>206</v>
      </c>
      <c r="S29" s="69"/>
      <c r="T29" s="75" t="s">
        <v>207</v>
      </c>
      <c r="V29" t="str">
        <f t="shared" si="2"/>
        <v>091-酒精飲料製造業</v>
      </c>
      <c r="W29" t="str">
        <f t="shared" si="0"/>
        <v/>
      </c>
      <c r="AA29" s="169" t="s">
        <v>479</v>
      </c>
    </row>
    <row r="30" spans="1:27" ht="19.5">
      <c r="A30" s="171" t="s">
        <v>758</v>
      </c>
      <c r="P30" s="68"/>
      <c r="Q30" s="69"/>
      <c r="R30" s="69"/>
      <c r="S30" s="69" t="s">
        <v>156</v>
      </c>
      <c r="T30" s="75" t="s">
        <v>208</v>
      </c>
      <c r="U30" t="str">
        <f t="shared" si="3"/>
        <v>0911-啤酒製造業</v>
      </c>
      <c r="V30" t="str">
        <f t="shared" si="2"/>
        <v/>
      </c>
      <c r="W30" t="str">
        <f t="shared" si="0"/>
        <v/>
      </c>
      <c r="AA30" s="169" t="s">
        <v>480</v>
      </c>
    </row>
    <row r="31" spans="1:27" ht="19.5">
      <c r="A31" s="171" t="s">
        <v>759</v>
      </c>
      <c r="P31" s="68"/>
      <c r="Q31" s="69"/>
      <c r="R31" s="69"/>
      <c r="S31" s="69" t="s">
        <v>155</v>
      </c>
      <c r="T31" s="75" t="s">
        <v>209</v>
      </c>
      <c r="U31" t="str">
        <f t="shared" si="3"/>
        <v>0919-其他酒精飲料製造業</v>
      </c>
      <c r="V31" t="str">
        <f t="shared" si="2"/>
        <v/>
      </c>
      <c r="W31" t="str">
        <f t="shared" si="0"/>
        <v/>
      </c>
      <c r="AA31" s="169" t="s">
        <v>481</v>
      </c>
    </row>
    <row r="32" spans="1:27" ht="19.5">
      <c r="A32" s="65"/>
      <c r="P32" s="68"/>
      <c r="Q32" s="69"/>
      <c r="R32" s="69" t="s">
        <v>210</v>
      </c>
      <c r="S32" s="69" t="s">
        <v>153</v>
      </c>
      <c r="T32" s="75" t="s">
        <v>211</v>
      </c>
      <c r="U32" t="str">
        <f t="shared" si="3"/>
        <v>0920-非酒精飲料製造業</v>
      </c>
      <c r="V32" t="str">
        <f t="shared" si="2"/>
        <v>092-非酒精飲料製造業</v>
      </c>
      <c r="W32" t="str">
        <f t="shared" si="0"/>
        <v/>
      </c>
      <c r="AA32" s="169" t="s">
        <v>482</v>
      </c>
    </row>
    <row r="33" spans="1:27" ht="19.5">
      <c r="P33" s="68"/>
      <c r="Q33" s="69">
        <v>10</v>
      </c>
      <c r="R33" s="69">
        <v>100</v>
      </c>
      <c r="S33" s="69">
        <v>1000</v>
      </c>
      <c r="T33" s="75" t="s">
        <v>212</v>
      </c>
      <c r="U33" t="str">
        <f t="shared" si="3"/>
        <v>1000-菸草製造業</v>
      </c>
      <c r="V33" t="str">
        <f t="shared" si="2"/>
        <v>100-菸草製造業</v>
      </c>
      <c r="W33" t="str">
        <f t="shared" si="0"/>
        <v>10-菸草製造業</v>
      </c>
      <c r="AA33" s="169" t="s">
        <v>483</v>
      </c>
    </row>
    <row r="34" spans="1:27" ht="19.5">
      <c r="P34" s="68"/>
      <c r="Q34" s="69">
        <v>11</v>
      </c>
      <c r="R34" s="69"/>
      <c r="S34" s="69"/>
      <c r="T34" s="75" t="s">
        <v>213</v>
      </c>
      <c r="V34" t="str">
        <f t="shared" si="2"/>
        <v/>
      </c>
      <c r="W34" t="str">
        <f t="shared" si="0"/>
        <v>11-紡織業</v>
      </c>
      <c r="AA34" s="169" t="s">
        <v>484</v>
      </c>
    </row>
    <row r="35" spans="1:27" ht="19.5">
      <c r="P35" s="68"/>
      <c r="Q35" s="69"/>
      <c r="R35" s="69">
        <v>111</v>
      </c>
      <c r="S35" s="69"/>
      <c r="T35" s="75" t="s">
        <v>214</v>
      </c>
      <c r="V35" t="str">
        <f t="shared" si="2"/>
        <v>111-紡紗業</v>
      </c>
      <c r="W35" t="str">
        <f t="shared" si="0"/>
        <v/>
      </c>
      <c r="AA35" s="168" t="s">
        <v>485</v>
      </c>
    </row>
    <row r="36" spans="1:27" ht="19.5">
      <c r="P36" s="68"/>
      <c r="Q36" s="69"/>
      <c r="R36" s="69"/>
      <c r="S36" s="69">
        <v>1111</v>
      </c>
      <c r="T36" s="75" t="s">
        <v>215</v>
      </c>
      <c r="U36" t="str">
        <f t="shared" si="3"/>
        <v>1111-棉毛紡紗業</v>
      </c>
      <c r="V36" t="str">
        <f t="shared" si="2"/>
        <v/>
      </c>
      <c r="W36" t="str">
        <f t="shared" si="0"/>
        <v/>
      </c>
      <c r="AA36" s="168" t="s">
        <v>486</v>
      </c>
    </row>
    <row r="37" spans="1:27" ht="19.5">
      <c r="G37" s="1"/>
      <c r="P37" s="68"/>
      <c r="Q37" s="69"/>
      <c r="R37" s="69"/>
      <c r="S37" s="69">
        <v>1112</v>
      </c>
      <c r="T37" s="75" t="s">
        <v>216</v>
      </c>
      <c r="U37" t="str">
        <f t="shared" si="3"/>
        <v>1112-人造纖維紡紗業</v>
      </c>
      <c r="V37" t="str">
        <f t="shared" si="2"/>
        <v/>
      </c>
      <c r="W37" t="str">
        <f t="shared" si="0"/>
        <v/>
      </c>
      <c r="AA37" s="168" t="s">
        <v>487</v>
      </c>
    </row>
    <row r="38" spans="1:27" ht="19.5">
      <c r="A38" s="167" t="s">
        <v>735</v>
      </c>
      <c r="G38" s="163"/>
      <c r="P38" s="68"/>
      <c r="Q38" s="69"/>
      <c r="R38" s="69"/>
      <c r="S38" s="69">
        <v>1113</v>
      </c>
      <c r="T38" s="75" t="s">
        <v>217</v>
      </c>
      <c r="U38" t="str">
        <f t="shared" si="3"/>
        <v>1113-人造纖維加工絲業</v>
      </c>
      <c r="V38" t="str">
        <f t="shared" si="2"/>
        <v/>
      </c>
      <c r="W38" t="str">
        <f t="shared" si="0"/>
        <v/>
      </c>
      <c r="AA38" s="168" t="s">
        <v>488</v>
      </c>
    </row>
    <row r="39" spans="1:27" ht="19.5">
      <c r="A39" s="164" t="s">
        <v>654</v>
      </c>
      <c r="B39" s="165" t="s">
        <v>708</v>
      </c>
      <c r="G39" s="163"/>
      <c r="P39" s="68"/>
      <c r="Q39" s="69"/>
      <c r="R39" s="69"/>
      <c r="S39" s="69">
        <v>1119</v>
      </c>
      <c r="T39" s="75" t="s">
        <v>218</v>
      </c>
      <c r="U39" t="str">
        <f t="shared" si="3"/>
        <v>1119-其他紡紗業</v>
      </c>
      <c r="V39" t="str">
        <f t="shared" si="2"/>
        <v/>
      </c>
      <c r="W39" t="str">
        <f t="shared" si="0"/>
        <v/>
      </c>
      <c r="AA39" s="168" t="s">
        <v>489</v>
      </c>
    </row>
    <row r="40" spans="1:27" ht="19.5">
      <c r="A40" s="164" t="s">
        <v>204</v>
      </c>
      <c r="B40" s="165" t="s">
        <v>709</v>
      </c>
      <c r="G40" s="163"/>
      <c r="P40" s="68"/>
      <c r="Q40" s="69"/>
      <c r="R40" s="69">
        <v>112</v>
      </c>
      <c r="S40" s="69"/>
      <c r="T40" s="75" t="s">
        <v>219</v>
      </c>
      <c r="V40" t="str">
        <f t="shared" si="2"/>
        <v>112-織布業</v>
      </c>
      <c r="W40" t="str">
        <f t="shared" si="0"/>
        <v/>
      </c>
      <c r="AA40" s="168" t="s">
        <v>490</v>
      </c>
    </row>
    <row r="41" spans="1:27" ht="19.5">
      <c r="A41" s="164" t="s">
        <v>655</v>
      </c>
      <c r="B41" s="166" t="s">
        <v>710</v>
      </c>
      <c r="G41" s="163"/>
      <c r="P41" s="68"/>
      <c r="Q41" s="69"/>
      <c r="R41" s="69"/>
      <c r="S41" s="69">
        <v>1121</v>
      </c>
      <c r="T41" s="75" t="s">
        <v>220</v>
      </c>
      <c r="U41" t="str">
        <f t="shared" si="3"/>
        <v>1121-棉毛梭織布業</v>
      </c>
      <c r="V41" t="str">
        <f t="shared" si="2"/>
        <v/>
      </c>
      <c r="W41" t="str">
        <f t="shared" si="0"/>
        <v/>
      </c>
      <c r="AA41" s="168" t="s">
        <v>491</v>
      </c>
    </row>
    <row r="42" spans="1:27" ht="19.5">
      <c r="A42" s="164" t="s">
        <v>656</v>
      </c>
      <c r="B42" s="166" t="s">
        <v>711</v>
      </c>
      <c r="G42" s="163"/>
      <c r="P42" s="68"/>
      <c r="Q42" s="69"/>
      <c r="R42" s="69"/>
      <c r="S42" s="69">
        <v>1122</v>
      </c>
      <c r="T42" s="75" t="s">
        <v>221</v>
      </c>
      <c r="U42" t="str">
        <f t="shared" si="3"/>
        <v>1122-人造纖維梭織布業</v>
      </c>
      <c r="V42" t="str">
        <f t="shared" si="2"/>
        <v/>
      </c>
      <c r="W42" t="str">
        <f t="shared" si="0"/>
        <v/>
      </c>
      <c r="AA42" s="168" t="s">
        <v>492</v>
      </c>
    </row>
    <row r="43" spans="1:27" ht="19.5">
      <c r="A43" s="164" t="s">
        <v>657</v>
      </c>
      <c r="B43" s="166" t="s">
        <v>712</v>
      </c>
      <c r="P43" s="68"/>
      <c r="Q43" s="69"/>
      <c r="R43" s="69"/>
      <c r="S43" s="69">
        <v>1123</v>
      </c>
      <c r="T43" s="75" t="s">
        <v>222</v>
      </c>
      <c r="U43" t="str">
        <f t="shared" si="3"/>
        <v>1123-玻璃纖維梭織布業</v>
      </c>
      <c r="V43" t="str">
        <f t="shared" si="2"/>
        <v/>
      </c>
      <c r="W43" t="str">
        <f t="shared" si="0"/>
        <v/>
      </c>
      <c r="AA43" s="168" t="s">
        <v>493</v>
      </c>
    </row>
    <row r="44" spans="1:27" ht="19.5">
      <c r="A44" s="164" t="s">
        <v>658</v>
      </c>
      <c r="B44" s="166" t="s">
        <v>713</v>
      </c>
      <c r="P44" s="68"/>
      <c r="Q44" s="69"/>
      <c r="R44" s="69"/>
      <c r="S44" s="69">
        <v>1124</v>
      </c>
      <c r="T44" s="75" t="s">
        <v>223</v>
      </c>
      <c r="U44" t="str">
        <f t="shared" si="3"/>
        <v>1124-針織布業</v>
      </c>
      <c r="V44" t="str">
        <f t="shared" si="2"/>
        <v/>
      </c>
      <c r="W44" t="str">
        <f t="shared" si="0"/>
        <v/>
      </c>
      <c r="AA44" s="168" t="s">
        <v>494</v>
      </c>
    </row>
    <row r="45" spans="1:27" ht="19.5">
      <c r="A45" s="164" t="s">
        <v>659</v>
      </c>
      <c r="B45" s="166" t="s">
        <v>714</v>
      </c>
      <c r="P45" s="68"/>
      <c r="Q45" s="69"/>
      <c r="R45" s="69"/>
      <c r="S45" s="69">
        <v>1129</v>
      </c>
      <c r="T45" s="75" t="s">
        <v>224</v>
      </c>
      <c r="U45" t="str">
        <f t="shared" si="3"/>
        <v>1129-其他織布業</v>
      </c>
      <c r="V45" t="str">
        <f t="shared" si="2"/>
        <v/>
      </c>
      <c r="W45" t="str">
        <f t="shared" si="0"/>
        <v/>
      </c>
      <c r="AA45" s="168" t="s">
        <v>495</v>
      </c>
    </row>
    <row r="46" spans="1:27" ht="19.5">
      <c r="A46" s="164" t="s">
        <v>660</v>
      </c>
      <c r="B46" s="166" t="s">
        <v>715</v>
      </c>
      <c r="E46" t="s">
        <v>682</v>
      </c>
      <c r="P46" s="68"/>
      <c r="Q46" s="69"/>
      <c r="R46" s="69">
        <v>113</v>
      </c>
      <c r="S46" s="69">
        <v>1130</v>
      </c>
      <c r="T46" s="75" t="s">
        <v>225</v>
      </c>
      <c r="U46" t="str">
        <f t="shared" si="3"/>
        <v>1130-不織布業</v>
      </c>
      <c r="V46" t="str">
        <f t="shared" si="2"/>
        <v>113-不織布業</v>
      </c>
      <c r="W46" t="str">
        <f t="shared" si="0"/>
        <v/>
      </c>
      <c r="AA46" s="168" t="s">
        <v>496</v>
      </c>
    </row>
    <row r="47" spans="1:27" ht="19.5">
      <c r="A47" s="164" t="s">
        <v>661</v>
      </c>
      <c r="B47" s="166" t="s">
        <v>716</v>
      </c>
      <c r="C47" t="s">
        <v>682</v>
      </c>
      <c r="E47" t="s">
        <v>682</v>
      </c>
      <c r="P47" s="68"/>
      <c r="Q47" s="69"/>
      <c r="R47" s="69">
        <v>114</v>
      </c>
      <c r="S47" s="69">
        <v>1140</v>
      </c>
      <c r="T47" s="75" t="s">
        <v>226</v>
      </c>
      <c r="U47" t="str">
        <f t="shared" si="3"/>
        <v>1140-染整業</v>
      </c>
      <c r="V47" t="str">
        <f t="shared" si="2"/>
        <v>114-染整業</v>
      </c>
      <c r="W47" t="str">
        <f t="shared" si="0"/>
        <v/>
      </c>
      <c r="AA47" s="168" t="s">
        <v>497</v>
      </c>
    </row>
    <row r="48" spans="1:27" ht="19.5">
      <c r="A48" s="164" t="s">
        <v>662</v>
      </c>
      <c r="B48" s="166" t="s">
        <v>717</v>
      </c>
      <c r="C48" t="s">
        <v>682</v>
      </c>
      <c r="E48" t="s">
        <v>682</v>
      </c>
      <c r="P48" s="68"/>
      <c r="Q48" s="69"/>
      <c r="R48" s="69">
        <v>115</v>
      </c>
      <c r="S48" s="69"/>
      <c r="T48" s="75" t="s">
        <v>227</v>
      </c>
      <c r="V48" t="str">
        <f t="shared" si="2"/>
        <v>115-紡織品製造業</v>
      </c>
      <c r="W48" t="str">
        <f t="shared" si="0"/>
        <v/>
      </c>
      <c r="AA48" s="168" t="s">
        <v>498</v>
      </c>
    </row>
    <row r="49" spans="1:27" ht="19.5">
      <c r="A49" s="164" t="s">
        <v>663</v>
      </c>
      <c r="B49" s="166" t="s">
        <v>718</v>
      </c>
      <c r="C49" t="s">
        <v>682</v>
      </c>
      <c r="E49" t="s">
        <v>682</v>
      </c>
      <c r="P49" s="68"/>
      <c r="Q49" s="69"/>
      <c r="R49" s="69"/>
      <c r="S49" s="69">
        <v>1151</v>
      </c>
      <c r="T49" s="75" t="s">
        <v>228</v>
      </c>
      <c r="U49" t="str">
        <f t="shared" si="3"/>
        <v>1151-紡織製成品製造業</v>
      </c>
      <c r="V49" t="str">
        <f t="shared" si="2"/>
        <v/>
      </c>
      <c r="W49" t="str">
        <f t="shared" si="0"/>
        <v/>
      </c>
      <c r="AA49" s="168" t="s">
        <v>499</v>
      </c>
    </row>
    <row r="50" spans="1:27" ht="19.5">
      <c r="A50" s="164" t="s">
        <v>664</v>
      </c>
      <c r="B50" s="166" t="s">
        <v>719</v>
      </c>
      <c r="C50" t="s">
        <v>682</v>
      </c>
      <c r="E50" t="s">
        <v>682</v>
      </c>
      <c r="P50" s="68"/>
      <c r="Q50" s="69"/>
      <c r="R50" s="69"/>
      <c r="S50" s="69">
        <v>1152</v>
      </c>
      <c r="T50" s="75" t="s">
        <v>229</v>
      </c>
      <c r="U50" t="str">
        <f t="shared" si="3"/>
        <v>1152-繩、纜及網製造業</v>
      </c>
      <c r="V50" t="str">
        <f t="shared" si="2"/>
        <v/>
      </c>
      <c r="W50" t="str">
        <f t="shared" si="0"/>
        <v/>
      </c>
      <c r="AA50" s="168" t="s">
        <v>500</v>
      </c>
    </row>
    <row r="51" spans="1:27" ht="19.5">
      <c r="A51" s="164" t="s">
        <v>665</v>
      </c>
      <c r="B51" s="166" t="s">
        <v>720</v>
      </c>
      <c r="C51" t="s">
        <v>682</v>
      </c>
      <c r="E51" t="s">
        <v>682</v>
      </c>
      <c r="P51" s="68"/>
      <c r="Q51" s="69"/>
      <c r="R51" s="69"/>
      <c r="S51" s="69">
        <v>1159</v>
      </c>
      <c r="T51" s="75" t="s">
        <v>230</v>
      </c>
      <c r="U51" t="str">
        <f t="shared" si="3"/>
        <v>1159-其他紡織品製造業</v>
      </c>
      <c r="V51" t="str">
        <f t="shared" si="2"/>
        <v/>
      </c>
      <c r="W51" t="str">
        <f t="shared" si="0"/>
        <v/>
      </c>
      <c r="AA51" s="168" t="s">
        <v>501</v>
      </c>
    </row>
    <row r="52" spans="1:27" ht="19.5">
      <c r="A52" s="164" t="s">
        <v>666</v>
      </c>
      <c r="B52" s="166" t="s">
        <v>721</v>
      </c>
      <c r="E52" t="s">
        <v>682</v>
      </c>
      <c r="P52" s="68"/>
      <c r="Q52" s="69">
        <v>12</v>
      </c>
      <c r="R52" s="69"/>
      <c r="S52" s="69"/>
      <c r="T52" s="75" t="s">
        <v>231</v>
      </c>
      <c r="V52" t="str">
        <f t="shared" si="2"/>
        <v/>
      </c>
      <c r="W52" t="str">
        <f t="shared" si="0"/>
        <v>12-成衣及服飾品製造業</v>
      </c>
      <c r="AA52" s="168" t="s">
        <v>502</v>
      </c>
    </row>
    <row r="53" spans="1:27" ht="19.5">
      <c r="A53" s="164" t="s">
        <v>667</v>
      </c>
      <c r="B53" s="166" t="s">
        <v>722</v>
      </c>
      <c r="E53" t="s">
        <v>682</v>
      </c>
      <c r="P53" s="68"/>
      <c r="Q53" s="69"/>
      <c r="R53" s="69">
        <v>121</v>
      </c>
      <c r="S53" s="69">
        <v>1210</v>
      </c>
      <c r="T53" s="75" t="s">
        <v>232</v>
      </c>
      <c r="U53" t="str">
        <f t="shared" si="3"/>
        <v>1210-成衣製造業</v>
      </c>
      <c r="V53" t="str">
        <f t="shared" si="2"/>
        <v>121-成衣製造業</v>
      </c>
      <c r="W53" t="str">
        <f t="shared" si="0"/>
        <v/>
      </c>
      <c r="AA53" s="168" t="s">
        <v>503</v>
      </c>
    </row>
    <row r="54" spans="1:27" ht="19.5">
      <c r="A54" s="164" t="s">
        <v>668</v>
      </c>
      <c r="B54" s="166" t="s">
        <v>723</v>
      </c>
      <c r="E54" t="s">
        <v>682</v>
      </c>
      <c r="P54" s="68"/>
      <c r="Q54" s="69"/>
      <c r="R54" s="69">
        <v>123</v>
      </c>
      <c r="S54" s="69">
        <v>1230</v>
      </c>
      <c r="T54" s="75" t="s">
        <v>233</v>
      </c>
      <c r="U54" t="str">
        <f t="shared" si="3"/>
        <v>1230-服飾品製造業</v>
      </c>
      <c r="V54" t="str">
        <f t="shared" si="2"/>
        <v>123-服飾品製造業</v>
      </c>
      <c r="W54" t="str">
        <f t="shared" si="0"/>
        <v/>
      </c>
      <c r="AA54" s="168" t="s">
        <v>504</v>
      </c>
    </row>
    <row r="55" spans="1:27" ht="19.5">
      <c r="A55" s="164" t="s">
        <v>669</v>
      </c>
      <c r="B55" s="166" t="s">
        <v>724</v>
      </c>
      <c r="E55" t="s">
        <v>682</v>
      </c>
      <c r="P55" s="68"/>
      <c r="Q55" s="69">
        <v>13</v>
      </c>
      <c r="R55" s="69">
        <v>130</v>
      </c>
      <c r="S55" s="69"/>
      <c r="T55" s="75" t="s">
        <v>234</v>
      </c>
      <c r="V55" t="str">
        <f t="shared" si="2"/>
        <v>130-皮革、毛皮及其製品製造業</v>
      </c>
      <c r="W55" t="str">
        <f t="shared" si="0"/>
        <v>13-皮革、毛皮及其製品製造業</v>
      </c>
      <c r="AA55" s="168" t="s">
        <v>505</v>
      </c>
    </row>
    <row r="56" spans="1:27" ht="19.5">
      <c r="A56" s="164" t="s">
        <v>670</v>
      </c>
      <c r="B56" s="166" t="s">
        <v>725</v>
      </c>
      <c r="E56" t="s">
        <v>682</v>
      </c>
      <c r="P56" s="71"/>
      <c r="Q56" s="72"/>
      <c r="R56" s="72"/>
      <c r="S56" s="72">
        <v>1301</v>
      </c>
      <c r="T56" s="76" t="s">
        <v>235</v>
      </c>
      <c r="U56" t="str">
        <f t="shared" si="3"/>
        <v>1301-皮革及毛皮整製業</v>
      </c>
      <c r="V56" t="str">
        <f t="shared" si="2"/>
        <v/>
      </c>
      <c r="W56" t="str">
        <f t="shared" si="0"/>
        <v/>
      </c>
      <c r="AA56" s="168" t="s">
        <v>506</v>
      </c>
    </row>
    <row r="57" spans="1:27" ht="19.5">
      <c r="A57" s="164" t="s">
        <v>671</v>
      </c>
      <c r="B57" s="166" t="s">
        <v>726</v>
      </c>
      <c r="E57" t="s">
        <v>682</v>
      </c>
      <c r="P57" s="68"/>
      <c r="Q57" s="69"/>
      <c r="R57" s="69"/>
      <c r="S57" s="69">
        <v>1302</v>
      </c>
      <c r="T57" s="75" t="s">
        <v>236</v>
      </c>
      <c r="U57" t="str">
        <f t="shared" si="3"/>
        <v>1302-鞋類製造業</v>
      </c>
      <c r="V57" t="str">
        <f t="shared" si="2"/>
        <v/>
      </c>
      <c r="W57" t="str">
        <f t="shared" si="0"/>
        <v/>
      </c>
      <c r="AA57" s="168" t="s">
        <v>507</v>
      </c>
    </row>
    <row r="58" spans="1:27" ht="19.5">
      <c r="A58" s="164" t="s">
        <v>672</v>
      </c>
      <c r="B58" s="166" t="s">
        <v>727</v>
      </c>
      <c r="E58" t="s">
        <v>682</v>
      </c>
      <c r="P58" s="68"/>
      <c r="Q58" s="69"/>
      <c r="R58" s="69"/>
      <c r="S58" s="69">
        <v>1303</v>
      </c>
      <c r="T58" s="75" t="s">
        <v>237</v>
      </c>
      <c r="U58" t="str">
        <f t="shared" si="3"/>
        <v>1303-行李箱及手提袋製造業</v>
      </c>
      <c r="V58" t="str">
        <f t="shared" si="2"/>
        <v/>
      </c>
      <c r="W58" t="str">
        <f t="shared" si="0"/>
        <v/>
      </c>
      <c r="AA58" s="168" t="s">
        <v>508</v>
      </c>
    </row>
    <row r="59" spans="1:27" ht="19.5">
      <c r="A59" s="164" t="s">
        <v>673</v>
      </c>
      <c r="B59" s="166" t="s">
        <v>728</v>
      </c>
      <c r="E59" t="s">
        <v>682</v>
      </c>
      <c r="P59" s="68"/>
      <c r="Q59" s="69"/>
      <c r="R59" s="69"/>
      <c r="S59" s="69">
        <v>1309</v>
      </c>
      <c r="T59" s="75" t="s">
        <v>238</v>
      </c>
      <c r="U59" t="str">
        <f t="shared" si="3"/>
        <v>1309-其他皮革及毛皮製品製造業</v>
      </c>
      <c r="V59" t="str">
        <f t="shared" si="2"/>
        <v/>
      </c>
      <c r="W59" t="str">
        <f t="shared" si="0"/>
        <v/>
      </c>
      <c r="AA59" s="168" t="s">
        <v>509</v>
      </c>
    </row>
    <row r="60" spans="1:27" ht="19.5">
      <c r="A60" s="164" t="s">
        <v>674</v>
      </c>
      <c r="B60" s="166" t="s">
        <v>729</v>
      </c>
      <c r="E60" t="s">
        <v>682</v>
      </c>
      <c r="P60" s="68"/>
      <c r="Q60" s="69">
        <v>14</v>
      </c>
      <c r="R60" s="69">
        <v>140</v>
      </c>
      <c r="S60" s="69"/>
      <c r="T60" s="75" t="s">
        <v>239</v>
      </c>
      <c r="V60" t="str">
        <f t="shared" si="2"/>
        <v>140-木竹製品製造業</v>
      </c>
      <c r="W60" t="str">
        <f t="shared" si="0"/>
        <v>14-木竹製品製造業</v>
      </c>
      <c r="AA60" s="168" t="s">
        <v>510</v>
      </c>
    </row>
    <row r="61" spans="1:27" ht="19.5">
      <c r="A61" s="164" t="s">
        <v>675</v>
      </c>
      <c r="B61" s="166" t="s">
        <v>730</v>
      </c>
      <c r="E61" t="s">
        <v>682</v>
      </c>
      <c r="P61" s="68"/>
      <c r="Q61" s="69"/>
      <c r="R61" s="69"/>
      <c r="S61" s="69">
        <v>1401</v>
      </c>
      <c r="T61" s="75" t="s">
        <v>240</v>
      </c>
      <c r="U61" t="str">
        <f t="shared" si="3"/>
        <v>1401-製材業</v>
      </c>
      <c r="V61" t="str">
        <f t="shared" si="2"/>
        <v/>
      </c>
      <c r="W61" t="str">
        <f t="shared" si="0"/>
        <v/>
      </c>
      <c r="AA61" s="168" t="s">
        <v>511</v>
      </c>
    </row>
    <row r="62" spans="1:27" ht="19.5">
      <c r="A62" s="164" t="s">
        <v>676</v>
      </c>
      <c r="B62" s="166" t="s">
        <v>731</v>
      </c>
      <c r="E62" t="s">
        <v>682</v>
      </c>
      <c r="P62" s="68"/>
      <c r="Q62" s="69"/>
      <c r="R62" s="69"/>
      <c r="S62" s="69">
        <v>1402</v>
      </c>
      <c r="T62" s="75" t="s">
        <v>241</v>
      </c>
      <c r="U62" t="str">
        <f t="shared" si="3"/>
        <v>1402-合板及組合木材製造業</v>
      </c>
      <c r="V62" t="str">
        <f t="shared" si="2"/>
        <v/>
      </c>
      <c r="W62" t="str">
        <f t="shared" si="0"/>
        <v/>
      </c>
      <c r="AA62" s="168" t="s">
        <v>512</v>
      </c>
    </row>
    <row r="63" spans="1:27" ht="19.5">
      <c r="A63" s="164" t="s">
        <v>677</v>
      </c>
      <c r="B63" s="166" t="s">
        <v>732</v>
      </c>
      <c r="E63" t="s">
        <v>682</v>
      </c>
      <c r="P63" s="68"/>
      <c r="Q63" s="69"/>
      <c r="R63" s="69"/>
      <c r="S63" s="69">
        <v>1403</v>
      </c>
      <c r="T63" s="75" t="s">
        <v>242</v>
      </c>
      <c r="U63" t="str">
        <f t="shared" si="3"/>
        <v>1403-建築用木製品製造業</v>
      </c>
      <c r="V63" t="str">
        <f t="shared" si="2"/>
        <v/>
      </c>
      <c r="W63" t="str">
        <f t="shared" si="0"/>
        <v/>
      </c>
      <c r="AA63" s="168" t="s">
        <v>513</v>
      </c>
    </row>
    <row r="64" spans="1:27" ht="19.5">
      <c r="A64" s="164" t="s">
        <v>678</v>
      </c>
      <c r="B64" s="166" t="s">
        <v>733</v>
      </c>
      <c r="E64" t="s">
        <v>682</v>
      </c>
      <c r="P64" s="68"/>
      <c r="Q64" s="69"/>
      <c r="R64" s="69"/>
      <c r="S64" s="69">
        <v>1404</v>
      </c>
      <c r="T64" s="75" t="s">
        <v>243</v>
      </c>
      <c r="U64" t="str">
        <f t="shared" si="3"/>
        <v>1404-木質容器製造業</v>
      </c>
      <c r="V64" t="str">
        <f t="shared" si="2"/>
        <v/>
      </c>
      <c r="W64" t="str">
        <f t="shared" si="0"/>
        <v/>
      </c>
      <c r="AA64" s="168" t="s">
        <v>514</v>
      </c>
    </row>
    <row r="65" spans="1:27" ht="19.5">
      <c r="A65" s="164" t="s">
        <v>679</v>
      </c>
      <c r="B65" s="165" t="s">
        <v>734</v>
      </c>
      <c r="E65" t="s">
        <v>682</v>
      </c>
      <c r="P65" s="68"/>
      <c r="Q65" s="69"/>
      <c r="R65" s="69"/>
      <c r="S65" s="69">
        <v>1409</v>
      </c>
      <c r="T65" s="75" t="s">
        <v>244</v>
      </c>
      <c r="U65" t="str">
        <f t="shared" si="3"/>
        <v>1409-其他木竹製品製造業</v>
      </c>
      <c r="V65" t="str">
        <f t="shared" si="2"/>
        <v/>
      </c>
      <c r="W65" t="str">
        <f t="shared" si="0"/>
        <v/>
      </c>
      <c r="AA65" s="168" t="s">
        <v>515</v>
      </c>
    </row>
    <row r="66" spans="1:27" ht="19.5">
      <c r="A66" s="2"/>
      <c r="E66" t="s">
        <v>682</v>
      </c>
      <c r="P66" s="68"/>
      <c r="Q66" s="69">
        <v>15</v>
      </c>
      <c r="R66" s="69"/>
      <c r="S66" s="69"/>
      <c r="T66" s="75" t="s">
        <v>245</v>
      </c>
      <c r="V66" t="str">
        <f t="shared" si="2"/>
        <v/>
      </c>
      <c r="W66" t="str">
        <f t="shared" si="0"/>
        <v>15-紙漿、紙及紙製品製造業</v>
      </c>
      <c r="AA66" s="168" t="s">
        <v>516</v>
      </c>
    </row>
    <row r="67" spans="1:27" ht="19.5">
      <c r="A67" s="2"/>
      <c r="E67" t="s">
        <v>682</v>
      </c>
      <c r="P67" s="68"/>
      <c r="Q67" s="69"/>
      <c r="R67" s="69">
        <v>151</v>
      </c>
      <c r="S67" s="69"/>
      <c r="T67" s="75" t="s">
        <v>246</v>
      </c>
      <c r="V67" t="str">
        <f t="shared" si="2"/>
        <v>151-紙漿、紙及紙板製造業</v>
      </c>
      <c r="W67" t="str">
        <f t="shared" si="0"/>
        <v/>
      </c>
      <c r="AA67" s="168" t="s">
        <v>517</v>
      </c>
    </row>
    <row r="68" spans="1:27" ht="19.5">
      <c r="A68" s="472" t="s">
        <v>109</v>
      </c>
      <c r="B68" s="472"/>
      <c r="P68" s="68"/>
      <c r="Q68" s="69"/>
      <c r="R68" s="69"/>
      <c r="S68" s="69">
        <v>1511</v>
      </c>
      <c r="T68" s="75" t="s">
        <v>247</v>
      </c>
      <c r="U68" t="str">
        <f t="shared" si="3"/>
        <v>1511-紙漿製造業</v>
      </c>
      <c r="V68" t="str">
        <f t="shared" si="2"/>
        <v/>
      </c>
      <c r="W68" t="str">
        <f t="shared" si="0"/>
        <v/>
      </c>
      <c r="AA68" s="168" t="s">
        <v>518</v>
      </c>
    </row>
    <row r="69" spans="1:27" ht="19.5">
      <c r="A69" s="168" t="s">
        <v>110</v>
      </c>
      <c r="B69" s="169" t="s">
        <v>694</v>
      </c>
      <c r="E69" t="s">
        <v>682</v>
      </c>
      <c r="P69" s="68"/>
      <c r="Q69" s="69"/>
      <c r="R69" s="69"/>
      <c r="S69" s="69">
        <v>1512</v>
      </c>
      <c r="T69" s="75" t="s">
        <v>248</v>
      </c>
      <c r="U69" t="str">
        <f t="shared" si="3"/>
        <v>1512-紙張製造業</v>
      </c>
      <c r="V69" t="str">
        <f t="shared" si="2"/>
        <v/>
      </c>
      <c r="W69" t="str">
        <f t="shared" si="0"/>
        <v/>
      </c>
      <c r="AA69" s="168" t="s">
        <v>519</v>
      </c>
    </row>
    <row r="70" spans="1:27" ht="19.5">
      <c r="A70" s="168" t="s">
        <v>111</v>
      </c>
      <c r="B70" s="169" t="s">
        <v>680</v>
      </c>
      <c r="E70" t="s">
        <v>682</v>
      </c>
      <c r="P70" s="68"/>
      <c r="Q70" s="69"/>
      <c r="R70" s="69"/>
      <c r="S70" s="69">
        <v>1513</v>
      </c>
      <c r="T70" s="75" t="s">
        <v>249</v>
      </c>
      <c r="U70" t="str">
        <f t="shared" si="3"/>
        <v>1513-紙板製造業</v>
      </c>
      <c r="V70" t="str">
        <f t="shared" si="2"/>
        <v/>
      </c>
      <c r="W70" t="str">
        <f t="shared" ref="W70:W133" si="4">IF(Q70&lt;&gt;"",Q70&amp;"-"&amp;T70,"")</f>
        <v/>
      </c>
      <c r="AA70" s="168" t="s">
        <v>520</v>
      </c>
    </row>
    <row r="71" spans="1:27" ht="19.5">
      <c r="A71" s="168" t="s">
        <v>112</v>
      </c>
      <c r="B71" s="169" t="s">
        <v>695</v>
      </c>
      <c r="E71" t="s">
        <v>682</v>
      </c>
      <c r="P71" s="68"/>
      <c r="Q71" s="69"/>
      <c r="R71" s="69">
        <v>152</v>
      </c>
      <c r="S71" s="69">
        <v>1520</v>
      </c>
      <c r="T71" s="75" t="s">
        <v>250</v>
      </c>
      <c r="U71" t="str">
        <f t="shared" si="3"/>
        <v>1520-瓦楞紙板及紙容器製造業</v>
      </c>
      <c r="V71" t="str">
        <f t="shared" si="2"/>
        <v>152-瓦楞紙板及紙容器製造業</v>
      </c>
      <c r="W71" t="str">
        <f t="shared" si="4"/>
        <v/>
      </c>
      <c r="AA71" s="168" t="s">
        <v>521</v>
      </c>
    </row>
    <row r="72" spans="1:27" ht="19.5">
      <c r="A72" s="168" t="s">
        <v>113</v>
      </c>
      <c r="B72" s="169" t="s">
        <v>696</v>
      </c>
      <c r="C72" s="96"/>
      <c r="D72" t="s">
        <v>682</v>
      </c>
      <c r="E72" t="s">
        <v>682</v>
      </c>
      <c r="P72" s="68"/>
      <c r="Q72" s="69"/>
      <c r="R72" s="69">
        <v>159</v>
      </c>
      <c r="S72" s="69"/>
      <c r="T72" s="75" t="s">
        <v>251</v>
      </c>
      <c r="V72" t="str">
        <f t="shared" si="2"/>
        <v>159-其他紙製品製造業</v>
      </c>
      <c r="W72" t="str">
        <f t="shared" si="4"/>
        <v/>
      </c>
      <c r="AA72" s="168" t="s">
        <v>522</v>
      </c>
    </row>
    <row r="73" spans="1:27" ht="19.5">
      <c r="A73" s="168" t="s">
        <v>114</v>
      </c>
      <c r="B73" s="169" t="s">
        <v>705</v>
      </c>
      <c r="C73" s="96"/>
      <c r="D73" t="s">
        <v>682</v>
      </c>
      <c r="P73" s="68"/>
      <c r="Q73" s="69"/>
      <c r="R73" s="69"/>
      <c r="S73" s="69">
        <v>1591</v>
      </c>
      <c r="T73" s="75" t="s">
        <v>252</v>
      </c>
      <c r="U73" t="str">
        <f t="shared" si="3"/>
        <v>1591-家庭及衛生用紙製造業</v>
      </c>
      <c r="V73" t="str">
        <f t="shared" ref="V73:V136" si="5">IF(R73&lt;&gt;"",R73&amp;"-"&amp;T73,"")</f>
        <v/>
      </c>
      <c r="W73" t="str">
        <f t="shared" si="4"/>
        <v/>
      </c>
      <c r="AA73" s="168" t="s">
        <v>523</v>
      </c>
    </row>
    <row r="74" spans="1:27" ht="19.5">
      <c r="A74" s="168" t="s">
        <v>115</v>
      </c>
      <c r="B74" s="169" t="s">
        <v>697</v>
      </c>
      <c r="D74" t="s">
        <v>682</v>
      </c>
      <c r="P74" s="68"/>
      <c r="Q74" s="69"/>
      <c r="R74" s="69"/>
      <c r="S74" s="69">
        <v>1599</v>
      </c>
      <c r="T74" s="75" t="s">
        <v>253</v>
      </c>
      <c r="U74" t="str">
        <f t="shared" si="3"/>
        <v>1599-未分類其他紙製品製造業</v>
      </c>
      <c r="V74" t="str">
        <f t="shared" si="5"/>
        <v/>
      </c>
      <c r="W74" t="str">
        <f t="shared" si="4"/>
        <v/>
      </c>
      <c r="AA74" s="168" t="s">
        <v>524</v>
      </c>
    </row>
    <row r="75" spans="1:27" ht="19.5">
      <c r="A75" s="168" t="s">
        <v>116</v>
      </c>
      <c r="B75" s="169" t="s">
        <v>698</v>
      </c>
      <c r="E75" t="s">
        <v>682</v>
      </c>
      <c r="P75" s="68"/>
      <c r="Q75" s="69">
        <v>16</v>
      </c>
      <c r="R75" s="69">
        <v>160</v>
      </c>
      <c r="S75" s="69"/>
      <c r="T75" s="75" t="s">
        <v>254</v>
      </c>
      <c r="V75" t="str">
        <f t="shared" si="5"/>
        <v>160-印刷及資料儲存媒體複製業</v>
      </c>
      <c r="W75" t="str">
        <f t="shared" si="4"/>
        <v>16-印刷及資料儲存媒體複製業</v>
      </c>
      <c r="AA75" s="168" t="s">
        <v>525</v>
      </c>
    </row>
    <row r="76" spans="1:27" ht="19.5">
      <c r="A76" s="168" t="s">
        <v>117</v>
      </c>
      <c r="B76" s="169" t="s">
        <v>681</v>
      </c>
      <c r="C76" s="96"/>
      <c r="D76" t="s">
        <v>682</v>
      </c>
      <c r="E76" t="s">
        <v>682</v>
      </c>
      <c r="P76" s="68"/>
      <c r="Q76" s="69"/>
      <c r="R76" s="69"/>
      <c r="S76" s="69">
        <v>1601</v>
      </c>
      <c r="T76" s="75" t="s">
        <v>255</v>
      </c>
      <c r="U76" t="str">
        <f t="shared" si="3"/>
        <v>1601-印刷業</v>
      </c>
      <c r="V76" t="str">
        <f t="shared" si="5"/>
        <v/>
      </c>
      <c r="W76" t="str">
        <f t="shared" si="4"/>
        <v/>
      </c>
      <c r="AA76" s="168" t="s">
        <v>526</v>
      </c>
    </row>
    <row r="77" spans="1:27" ht="19.5">
      <c r="A77" s="168" t="s">
        <v>118</v>
      </c>
      <c r="B77" s="169" t="s">
        <v>699</v>
      </c>
      <c r="D77" t="s">
        <v>682</v>
      </c>
      <c r="E77" t="s">
        <v>682</v>
      </c>
      <c r="P77" s="68"/>
      <c r="Q77" s="69"/>
      <c r="R77" s="69"/>
      <c r="S77" s="69">
        <v>1602</v>
      </c>
      <c r="T77" s="75" t="s">
        <v>256</v>
      </c>
      <c r="U77" t="str">
        <f t="shared" si="3"/>
        <v>1602-印刷輔助業</v>
      </c>
      <c r="V77" t="str">
        <f t="shared" si="5"/>
        <v/>
      </c>
      <c r="W77" t="str">
        <f t="shared" si="4"/>
        <v/>
      </c>
      <c r="AA77" s="168" t="s">
        <v>527</v>
      </c>
    </row>
    <row r="78" spans="1:27" ht="19.5">
      <c r="A78" s="168" t="s">
        <v>119</v>
      </c>
      <c r="B78" s="169" t="s">
        <v>752</v>
      </c>
      <c r="D78" t="s">
        <v>682</v>
      </c>
      <c r="E78" t="s">
        <v>682</v>
      </c>
      <c r="P78" s="68"/>
      <c r="Q78" s="69"/>
      <c r="R78" s="69"/>
      <c r="S78" s="69">
        <v>1603</v>
      </c>
      <c r="T78" s="75" t="s">
        <v>257</v>
      </c>
      <c r="U78" t="str">
        <f t="shared" ref="U78:U140" si="6">S78&amp;"-"&amp;T78</f>
        <v>1603-資料儲存媒體複製業</v>
      </c>
      <c r="V78" t="str">
        <f t="shared" si="5"/>
        <v/>
      </c>
      <c r="W78" t="str">
        <f t="shared" si="4"/>
        <v/>
      </c>
      <c r="AA78" s="168" t="s">
        <v>528</v>
      </c>
    </row>
    <row r="79" spans="1:27" ht="19.5">
      <c r="A79" s="168" t="s">
        <v>120</v>
      </c>
      <c r="B79" s="105"/>
      <c r="E79" t="s">
        <v>682</v>
      </c>
      <c r="P79" s="68"/>
      <c r="Q79" s="69">
        <v>17</v>
      </c>
      <c r="R79" s="69">
        <v>170</v>
      </c>
      <c r="S79" s="69">
        <v>1700</v>
      </c>
      <c r="T79" s="75" t="s">
        <v>258</v>
      </c>
      <c r="U79" t="str">
        <f t="shared" si="6"/>
        <v>1700-石油及煤製品製造業</v>
      </c>
      <c r="V79" t="str">
        <f t="shared" si="5"/>
        <v>170-石油及煤製品製造業</v>
      </c>
      <c r="W79" t="str">
        <f t="shared" si="4"/>
        <v>17-石油及煤製品製造業</v>
      </c>
      <c r="AA79" s="168" t="s">
        <v>529</v>
      </c>
    </row>
    <row r="80" spans="1:27" ht="19.5">
      <c r="A80" s="168" t="s">
        <v>121</v>
      </c>
      <c r="B80" s="105"/>
      <c r="E80" t="s">
        <v>682</v>
      </c>
      <c r="P80" s="68"/>
      <c r="Q80" s="69">
        <v>18</v>
      </c>
      <c r="R80" s="69"/>
      <c r="S80" s="69"/>
      <c r="T80" s="75" t="s">
        <v>259</v>
      </c>
      <c r="V80" t="str">
        <f t="shared" si="5"/>
        <v/>
      </c>
      <c r="W80" t="str">
        <f t="shared" si="4"/>
        <v>18-化學材料及肥料製造業</v>
      </c>
      <c r="AA80" s="168" t="s">
        <v>530</v>
      </c>
    </row>
    <row r="81" spans="1:27" ht="19.5">
      <c r="A81" s="168" t="s">
        <v>122</v>
      </c>
      <c r="B81" s="105"/>
      <c r="E81" t="s">
        <v>682</v>
      </c>
      <c r="P81" s="68"/>
      <c r="Q81" s="69"/>
      <c r="R81" s="69">
        <v>181</v>
      </c>
      <c r="S81" s="69">
        <v>1810</v>
      </c>
      <c r="T81" s="75" t="s">
        <v>260</v>
      </c>
      <c r="U81" t="str">
        <f t="shared" si="6"/>
        <v>1810-化學原材料製造業</v>
      </c>
      <c r="V81" t="str">
        <f t="shared" si="5"/>
        <v>181-化學原材料製造業</v>
      </c>
      <c r="W81" t="str">
        <f t="shared" si="4"/>
        <v/>
      </c>
      <c r="AA81" s="168" t="s">
        <v>531</v>
      </c>
    </row>
    <row r="82" spans="1:27" ht="19.5">
      <c r="A82" s="168" t="s">
        <v>123</v>
      </c>
      <c r="B82" s="105"/>
      <c r="E82" t="s">
        <v>682</v>
      </c>
      <c r="P82" s="68"/>
      <c r="Q82" s="69"/>
      <c r="R82" s="69">
        <v>183</v>
      </c>
      <c r="S82" s="69">
        <v>1830</v>
      </c>
      <c r="T82" s="75" t="s">
        <v>261</v>
      </c>
      <c r="U82" t="str">
        <f t="shared" si="6"/>
        <v>1830-肥料及氮化合物製造業</v>
      </c>
      <c r="V82" t="str">
        <f t="shared" si="5"/>
        <v>183-肥料及氮化合物製造業</v>
      </c>
      <c r="W82" t="str">
        <f t="shared" si="4"/>
        <v/>
      </c>
      <c r="AA82" s="168" t="s">
        <v>532</v>
      </c>
    </row>
    <row r="83" spans="1:27" ht="19.5">
      <c r="A83" s="168" t="s">
        <v>124</v>
      </c>
      <c r="B83" s="105"/>
      <c r="E83" t="s">
        <v>682</v>
      </c>
      <c r="P83" s="68"/>
      <c r="Q83" s="69"/>
      <c r="R83" s="69">
        <v>184</v>
      </c>
      <c r="S83" s="69"/>
      <c r="T83" s="75" t="s">
        <v>262</v>
      </c>
      <c r="V83" t="str">
        <f t="shared" si="5"/>
        <v>184-塑膠及合成橡膠原料製造業</v>
      </c>
      <c r="W83" t="str">
        <f t="shared" si="4"/>
        <v/>
      </c>
      <c r="AA83" s="175" t="s">
        <v>533</v>
      </c>
    </row>
    <row r="84" spans="1:27" ht="19.5">
      <c r="A84" s="2"/>
      <c r="E84" t="s">
        <v>682</v>
      </c>
      <c r="P84" s="68"/>
      <c r="Q84" s="69"/>
      <c r="R84" s="69"/>
      <c r="S84" s="69">
        <v>1841</v>
      </c>
      <c r="T84" s="75" t="s">
        <v>263</v>
      </c>
      <c r="U84" t="str">
        <f t="shared" si="6"/>
        <v>1841-塑膠原料製造業</v>
      </c>
      <c r="V84" t="str">
        <f t="shared" si="5"/>
        <v/>
      </c>
      <c r="W84" t="str">
        <f t="shared" si="4"/>
        <v/>
      </c>
      <c r="AA84" s="175" t="s">
        <v>534</v>
      </c>
    </row>
    <row r="85" spans="1:27" ht="19.5">
      <c r="E85" t="s">
        <v>682</v>
      </c>
      <c r="P85" s="68"/>
      <c r="Q85" s="69"/>
      <c r="R85" s="69"/>
      <c r="S85" s="69">
        <v>1842</v>
      </c>
      <c r="T85" s="75" t="s">
        <v>264</v>
      </c>
      <c r="U85" t="str">
        <f t="shared" si="6"/>
        <v>1842-合成橡膠原料製造業</v>
      </c>
      <c r="V85" t="str">
        <f t="shared" si="5"/>
        <v/>
      </c>
      <c r="W85" t="str">
        <f t="shared" si="4"/>
        <v/>
      </c>
      <c r="AA85" s="175" t="s">
        <v>535</v>
      </c>
    </row>
    <row r="86" spans="1:27" ht="19.5">
      <c r="E86" t="s">
        <v>682</v>
      </c>
      <c r="P86" s="68"/>
      <c r="Q86" s="69"/>
      <c r="R86" s="69">
        <v>185</v>
      </c>
      <c r="S86" s="69">
        <v>1850</v>
      </c>
      <c r="T86" s="75" t="s">
        <v>265</v>
      </c>
      <c r="U86" t="str">
        <f t="shared" si="6"/>
        <v>1850-人造纖維製造業</v>
      </c>
      <c r="V86" t="str">
        <f t="shared" si="5"/>
        <v>185-人造纖維製造業</v>
      </c>
      <c r="W86" t="str">
        <f t="shared" si="4"/>
        <v/>
      </c>
      <c r="AA86" s="175" t="s">
        <v>536</v>
      </c>
    </row>
    <row r="87" spans="1:27" ht="19.5">
      <c r="E87" t="s">
        <v>682</v>
      </c>
      <c r="P87" s="68"/>
      <c r="Q87" s="69">
        <v>19</v>
      </c>
      <c r="R87" s="69"/>
      <c r="S87" s="69"/>
      <c r="T87" s="75" t="s">
        <v>266</v>
      </c>
      <c r="V87" t="str">
        <f t="shared" si="5"/>
        <v/>
      </c>
      <c r="W87" t="str">
        <f t="shared" si="4"/>
        <v>19-其他化學製品製造業</v>
      </c>
      <c r="AA87" s="175" t="s">
        <v>537</v>
      </c>
    </row>
    <row r="88" spans="1:27" ht="19.5">
      <c r="E88" t="s">
        <v>682</v>
      </c>
      <c r="P88" s="68"/>
      <c r="Q88" s="69"/>
      <c r="R88" s="69">
        <v>191</v>
      </c>
      <c r="S88" s="69">
        <v>1910</v>
      </c>
      <c r="T88" s="75" t="s">
        <v>267</v>
      </c>
      <c r="U88" t="str">
        <f t="shared" si="6"/>
        <v>1910-農藥及環境用藥製造業</v>
      </c>
      <c r="V88" t="str">
        <f t="shared" si="5"/>
        <v>191-農藥及環境用藥製造業</v>
      </c>
      <c r="W88" t="str">
        <f t="shared" si="4"/>
        <v/>
      </c>
      <c r="AA88" s="175" t="s">
        <v>538</v>
      </c>
    </row>
    <row r="89" spans="1:27" ht="19.5">
      <c r="E89" t="s">
        <v>682</v>
      </c>
      <c r="P89" s="68"/>
      <c r="Q89" s="69"/>
      <c r="R89" s="69">
        <v>192</v>
      </c>
      <c r="S89" s="69">
        <v>1920</v>
      </c>
      <c r="T89" s="75" t="s">
        <v>268</v>
      </c>
      <c r="U89" t="str">
        <f t="shared" si="6"/>
        <v>1920-塗料、染料及顏料製造業</v>
      </c>
      <c r="V89" t="str">
        <f t="shared" si="5"/>
        <v>192-塗料、染料及顏料製造業</v>
      </c>
      <c r="W89" t="str">
        <f t="shared" si="4"/>
        <v/>
      </c>
      <c r="AA89" s="175" t="s">
        <v>539</v>
      </c>
    </row>
    <row r="90" spans="1:27" ht="19.5">
      <c r="E90" t="s">
        <v>682</v>
      </c>
      <c r="P90" s="68"/>
      <c r="Q90" s="69"/>
      <c r="R90" s="69">
        <v>193</v>
      </c>
      <c r="S90" s="69"/>
      <c r="T90" s="75" t="s">
        <v>269</v>
      </c>
      <c r="V90" t="str">
        <f t="shared" si="5"/>
        <v>193-清潔用品及化粧品製造業</v>
      </c>
      <c r="W90" t="str">
        <f t="shared" si="4"/>
        <v/>
      </c>
      <c r="AA90" s="175" t="s">
        <v>540</v>
      </c>
    </row>
    <row r="91" spans="1:27" ht="19.5">
      <c r="E91" t="s">
        <v>682</v>
      </c>
      <c r="P91" s="68"/>
      <c r="Q91" s="69"/>
      <c r="R91" s="69"/>
      <c r="S91" s="69">
        <v>1931</v>
      </c>
      <c r="T91" s="75" t="s">
        <v>270</v>
      </c>
      <c r="U91" t="str">
        <f t="shared" si="6"/>
        <v>1931-清潔用品製造業</v>
      </c>
      <c r="V91" t="str">
        <f t="shared" si="5"/>
        <v/>
      </c>
      <c r="W91" t="str">
        <f t="shared" si="4"/>
        <v/>
      </c>
      <c r="AA91" s="175" t="s">
        <v>541</v>
      </c>
    </row>
    <row r="92" spans="1:27" ht="19.5">
      <c r="P92" s="71"/>
      <c r="Q92" s="72"/>
      <c r="R92" s="72"/>
      <c r="S92" s="72">
        <v>1932</v>
      </c>
      <c r="T92" s="76" t="s">
        <v>271</v>
      </c>
      <c r="U92" t="str">
        <f t="shared" si="6"/>
        <v>1932-化粧品製造業</v>
      </c>
      <c r="V92" t="str">
        <f t="shared" si="5"/>
        <v/>
      </c>
      <c r="W92" t="str">
        <f t="shared" si="4"/>
        <v/>
      </c>
      <c r="AA92" s="175" t="s">
        <v>542</v>
      </c>
    </row>
    <row r="93" spans="1:27" ht="19.5">
      <c r="E93" t="s">
        <v>682</v>
      </c>
      <c r="P93" s="68"/>
      <c r="Q93" s="69"/>
      <c r="R93" s="69">
        <v>199</v>
      </c>
      <c r="S93" s="69">
        <v>1990</v>
      </c>
      <c r="T93" s="75" t="s">
        <v>272</v>
      </c>
      <c r="U93" t="str">
        <f t="shared" si="6"/>
        <v>1990-未分類其他化學製品製造業</v>
      </c>
      <c r="V93" t="str">
        <f t="shared" si="5"/>
        <v>199-未分類其他化學製品製造業</v>
      </c>
      <c r="W93" t="str">
        <f t="shared" si="4"/>
        <v/>
      </c>
      <c r="AA93" s="175" t="s">
        <v>543</v>
      </c>
    </row>
    <row r="94" spans="1:27" ht="19.5">
      <c r="E94" t="s">
        <v>682</v>
      </c>
      <c r="P94" s="68"/>
      <c r="Q94" s="69">
        <v>20</v>
      </c>
      <c r="R94" s="69">
        <v>200</v>
      </c>
      <c r="S94" s="69"/>
      <c r="T94" s="75" t="s">
        <v>273</v>
      </c>
      <c r="V94" t="str">
        <f t="shared" si="5"/>
        <v>200-藥品及醫用化學製品製造業</v>
      </c>
      <c r="W94" t="str">
        <f t="shared" si="4"/>
        <v>20-藥品及醫用化學製品製造業</v>
      </c>
      <c r="AA94" s="175" t="s">
        <v>544</v>
      </c>
    </row>
    <row r="95" spans="1:27" ht="19.5">
      <c r="P95" s="68"/>
      <c r="Q95" s="69"/>
      <c r="R95" s="69"/>
      <c r="S95" s="69">
        <v>2001</v>
      </c>
      <c r="T95" s="75" t="s">
        <v>274</v>
      </c>
      <c r="U95" t="str">
        <f t="shared" si="6"/>
        <v>2001-原料藥製造業</v>
      </c>
      <c r="V95" t="str">
        <f t="shared" si="5"/>
        <v/>
      </c>
      <c r="W95" t="str">
        <f t="shared" si="4"/>
        <v/>
      </c>
      <c r="AA95" s="175" t="s">
        <v>545</v>
      </c>
    </row>
    <row r="96" spans="1:27" ht="19.5">
      <c r="E96" t="s">
        <v>682</v>
      </c>
      <c r="P96" s="68"/>
      <c r="Q96" s="69"/>
      <c r="R96" s="69"/>
      <c r="S96" s="69">
        <v>2002</v>
      </c>
      <c r="T96" s="75" t="s">
        <v>275</v>
      </c>
      <c r="U96" t="str">
        <f t="shared" si="6"/>
        <v>2002-西藥製造業</v>
      </c>
      <c r="V96" t="str">
        <f t="shared" si="5"/>
        <v/>
      </c>
      <c r="W96" t="str">
        <f t="shared" si="4"/>
        <v/>
      </c>
      <c r="AA96" s="175" t="s">
        <v>546</v>
      </c>
    </row>
    <row r="97" spans="5:27" ht="19.5">
      <c r="E97" t="s">
        <v>682</v>
      </c>
      <c r="P97" s="68"/>
      <c r="Q97" s="69"/>
      <c r="R97" s="69"/>
      <c r="S97" s="69">
        <v>2003</v>
      </c>
      <c r="T97" s="75" t="s">
        <v>276</v>
      </c>
      <c r="U97" t="str">
        <f t="shared" si="6"/>
        <v>2003-醫用生物製品製造業</v>
      </c>
      <c r="V97" t="str">
        <f t="shared" si="5"/>
        <v/>
      </c>
      <c r="W97" t="str">
        <f t="shared" si="4"/>
        <v/>
      </c>
      <c r="AA97" s="175" t="s">
        <v>547</v>
      </c>
    </row>
    <row r="98" spans="5:27" ht="19.5">
      <c r="E98" t="s">
        <v>682</v>
      </c>
      <c r="P98" s="68"/>
      <c r="Q98" s="69"/>
      <c r="R98" s="69"/>
      <c r="S98" s="69">
        <v>2004</v>
      </c>
      <c r="T98" s="75" t="s">
        <v>277</v>
      </c>
      <c r="U98" t="str">
        <f t="shared" si="6"/>
        <v>2004-中藥製造業</v>
      </c>
      <c r="V98" t="str">
        <f t="shared" si="5"/>
        <v/>
      </c>
      <c r="W98" t="str">
        <f t="shared" si="4"/>
        <v/>
      </c>
      <c r="AA98" s="175" t="s">
        <v>548</v>
      </c>
    </row>
    <row r="99" spans="5:27" ht="19.5">
      <c r="E99" t="s">
        <v>682</v>
      </c>
      <c r="P99" s="68"/>
      <c r="Q99" s="69"/>
      <c r="R99" s="69"/>
      <c r="S99" s="69">
        <v>2005</v>
      </c>
      <c r="T99" s="75" t="s">
        <v>278</v>
      </c>
      <c r="U99" t="str">
        <f t="shared" si="6"/>
        <v>2005-醫用化學製品製造業</v>
      </c>
      <c r="V99" t="str">
        <f t="shared" si="5"/>
        <v/>
      </c>
      <c r="W99" t="str">
        <f t="shared" si="4"/>
        <v/>
      </c>
      <c r="AA99" s="175" t="s">
        <v>549</v>
      </c>
    </row>
    <row r="100" spans="5:27" ht="19.5">
      <c r="P100" s="68"/>
      <c r="Q100" s="69">
        <v>21</v>
      </c>
      <c r="R100" s="69">
        <v>210</v>
      </c>
      <c r="S100" s="69"/>
      <c r="T100" s="75" t="s">
        <v>279</v>
      </c>
      <c r="V100" t="str">
        <f t="shared" si="5"/>
        <v>210-橡膠製品製造業</v>
      </c>
      <c r="W100" t="str">
        <f t="shared" si="4"/>
        <v>21-橡膠製品製造業</v>
      </c>
      <c r="AA100" s="175" t="s">
        <v>550</v>
      </c>
    </row>
    <row r="101" spans="5:27" ht="19.5">
      <c r="P101" s="68"/>
      <c r="Q101" s="69"/>
      <c r="R101" s="69"/>
      <c r="S101" s="69">
        <v>2101</v>
      </c>
      <c r="T101" s="75" t="s">
        <v>280</v>
      </c>
      <c r="U101" t="str">
        <f t="shared" si="6"/>
        <v>2101-輪胎製造業</v>
      </c>
      <c r="V101" t="str">
        <f t="shared" si="5"/>
        <v/>
      </c>
      <c r="W101" t="str">
        <f t="shared" si="4"/>
        <v/>
      </c>
      <c r="AA101" s="175" t="s">
        <v>551</v>
      </c>
    </row>
    <row r="102" spans="5:27" ht="19.5">
      <c r="P102" s="68"/>
      <c r="Q102" s="69"/>
      <c r="R102" s="69"/>
      <c r="S102" s="69">
        <v>2102</v>
      </c>
      <c r="T102" s="75" t="s">
        <v>281</v>
      </c>
      <c r="U102" t="str">
        <f t="shared" si="6"/>
        <v>2102-工業用橡膠製品製造業</v>
      </c>
      <c r="V102" t="str">
        <f t="shared" si="5"/>
        <v/>
      </c>
      <c r="W102" t="str">
        <f t="shared" si="4"/>
        <v/>
      </c>
      <c r="AA102" s="175" t="s">
        <v>552</v>
      </c>
    </row>
    <row r="103" spans="5:27" ht="19.5">
      <c r="P103" s="68"/>
      <c r="Q103" s="69"/>
      <c r="R103" s="69"/>
      <c r="S103" s="69">
        <v>2109</v>
      </c>
      <c r="T103" s="75" t="s">
        <v>282</v>
      </c>
      <c r="U103" t="str">
        <f t="shared" si="6"/>
        <v>2109-其他橡膠製品製造業</v>
      </c>
      <c r="V103" t="str">
        <f t="shared" si="5"/>
        <v/>
      </c>
      <c r="W103" t="str">
        <f t="shared" si="4"/>
        <v/>
      </c>
      <c r="AA103" s="175" t="s">
        <v>553</v>
      </c>
    </row>
    <row r="104" spans="5:27" ht="19.5">
      <c r="P104" s="68"/>
      <c r="Q104" s="69">
        <v>22</v>
      </c>
      <c r="R104" s="69">
        <v>220</v>
      </c>
      <c r="S104" s="69"/>
      <c r="T104" s="75" t="s">
        <v>283</v>
      </c>
      <c r="V104" t="str">
        <f t="shared" si="5"/>
        <v>220-塑膠製品製造業</v>
      </c>
      <c r="W104" t="str">
        <f t="shared" si="4"/>
        <v>22-塑膠製品製造業</v>
      </c>
      <c r="AA104" s="175" t="s">
        <v>554</v>
      </c>
    </row>
    <row r="105" spans="5:27" ht="19.5">
      <c r="P105" s="68"/>
      <c r="Q105" s="69"/>
      <c r="R105" s="69"/>
      <c r="S105" s="69">
        <v>2201</v>
      </c>
      <c r="T105" s="75" t="s">
        <v>284</v>
      </c>
      <c r="U105" t="str">
        <f t="shared" si="6"/>
        <v>2201-塑膠皮、板及管材製造業</v>
      </c>
      <c r="V105" t="str">
        <f t="shared" si="5"/>
        <v/>
      </c>
      <c r="W105" t="str">
        <f t="shared" si="4"/>
        <v/>
      </c>
      <c r="AA105" s="175" t="s">
        <v>556</v>
      </c>
    </row>
    <row r="106" spans="5:27" ht="19.5">
      <c r="P106" s="68"/>
      <c r="Q106" s="69"/>
      <c r="R106" s="69"/>
      <c r="S106" s="69">
        <v>2202</v>
      </c>
      <c r="T106" s="75" t="s">
        <v>285</v>
      </c>
      <c r="U106" t="str">
        <f t="shared" si="6"/>
        <v>2202-塑膠膜袋製造業</v>
      </c>
      <c r="V106" t="str">
        <f t="shared" si="5"/>
        <v/>
      </c>
      <c r="W106" t="str">
        <f t="shared" si="4"/>
        <v/>
      </c>
      <c r="AA106" s="175" t="s">
        <v>555</v>
      </c>
    </row>
    <row r="107" spans="5:27" ht="19.5">
      <c r="E107" t="s">
        <v>682</v>
      </c>
      <c r="P107" s="68"/>
      <c r="Q107" s="69"/>
      <c r="R107" s="69"/>
      <c r="S107" s="69">
        <v>2203</v>
      </c>
      <c r="T107" s="75" t="s">
        <v>286</v>
      </c>
      <c r="U107" t="str">
        <f t="shared" si="6"/>
        <v>2203-塑膠外殼及配件製造業</v>
      </c>
      <c r="V107" t="str">
        <f t="shared" si="5"/>
        <v/>
      </c>
      <c r="W107" t="str">
        <f t="shared" si="4"/>
        <v/>
      </c>
      <c r="AA107" s="175" t="s">
        <v>557</v>
      </c>
    </row>
    <row r="108" spans="5:27" ht="19.5">
      <c r="E108" t="s">
        <v>682</v>
      </c>
      <c r="P108" s="68"/>
      <c r="Q108" s="69"/>
      <c r="R108" s="69"/>
      <c r="S108" s="69">
        <v>2209</v>
      </c>
      <c r="T108" s="75" t="s">
        <v>287</v>
      </c>
      <c r="U108" t="str">
        <f t="shared" si="6"/>
        <v>2209-其他塑膠製品製造業</v>
      </c>
      <c r="V108" t="str">
        <f t="shared" si="5"/>
        <v/>
      </c>
      <c r="W108" t="str">
        <f t="shared" si="4"/>
        <v/>
      </c>
      <c r="AA108" s="175" t="s">
        <v>558</v>
      </c>
    </row>
    <row r="109" spans="5:27" ht="19.5">
      <c r="E109" t="s">
        <v>682</v>
      </c>
      <c r="P109" s="68"/>
      <c r="Q109" s="69">
        <v>23</v>
      </c>
      <c r="R109" s="69"/>
      <c r="S109" s="69"/>
      <c r="T109" s="75" t="s">
        <v>288</v>
      </c>
      <c r="V109" t="str">
        <f t="shared" si="5"/>
        <v/>
      </c>
      <c r="W109" t="str">
        <f t="shared" si="4"/>
        <v>23-非金屬礦物製品製造業</v>
      </c>
      <c r="AA109" s="175" t="s">
        <v>559</v>
      </c>
    </row>
    <row r="110" spans="5:27" ht="19.5">
      <c r="E110" t="s">
        <v>682</v>
      </c>
      <c r="P110" s="68"/>
      <c r="Q110" s="69"/>
      <c r="R110" s="69">
        <v>231</v>
      </c>
      <c r="S110" s="69"/>
      <c r="T110" s="75" t="s">
        <v>289</v>
      </c>
      <c r="V110" t="str">
        <f t="shared" si="5"/>
        <v>231-玻璃及其製品製造業</v>
      </c>
      <c r="W110" t="str">
        <f t="shared" si="4"/>
        <v/>
      </c>
      <c r="AA110" s="175" t="s">
        <v>560</v>
      </c>
    </row>
    <row r="111" spans="5:27" ht="19.5">
      <c r="E111" t="s">
        <v>682</v>
      </c>
      <c r="P111" s="68"/>
      <c r="Q111" s="69"/>
      <c r="R111" s="69"/>
      <c r="S111" s="69">
        <v>2311</v>
      </c>
      <c r="T111" s="75" t="s">
        <v>290</v>
      </c>
      <c r="U111" t="str">
        <f t="shared" si="6"/>
        <v>2311-平板玻璃及其製品製造業</v>
      </c>
      <c r="V111" t="str">
        <f t="shared" si="5"/>
        <v/>
      </c>
      <c r="W111" t="str">
        <f t="shared" si="4"/>
        <v/>
      </c>
      <c r="AA111" s="175" t="s">
        <v>561</v>
      </c>
    </row>
    <row r="112" spans="5:27" ht="19.5">
      <c r="E112" t="s">
        <v>682</v>
      </c>
      <c r="P112" s="68"/>
      <c r="Q112" s="69"/>
      <c r="R112" s="69"/>
      <c r="S112" s="69">
        <v>2312</v>
      </c>
      <c r="T112" s="75" t="s">
        <v>291</v>
      </c>
      <c r="U112" t="str">
        <f t="shared" si="6"/>
        <v>2312-玻璃容器製造業</v>
      </c>
      <c r="V112" t="str">
        <f t="shared" si="5"/>
        <v/>
      </c>
      <c r="W112" t="str">
        <f t="shared" si="4"/>
        <v/>
      </c>
      <c r="AA112" s="175" t="s">
        <v>562</v>
      </c>
    </row>
    <row r="113" spans="5:27" ht="19.5">
      <c r="E113" t="s">
        <v>682</v>
      </c>
      <c r="P113" s="68"/>
      <c r="Q113" s="69"/>
      <c r="R113" s="69"/>
      <c r="S113" s="69">
        <v>2313</v>
      </c>
      <c r="T113" s="75" t="s">
        <v>292</v>
      </c>
      <c r="U113" t="str">
        <f t="shared" si="6"/>
        <v>2313-玻璃纖維製造業</v>
      </c>
      <c r="V113" t="str">
        <f t="shared" si="5"/>
        <v/>
      </c>
      <c r="W113" t="str">
        <f t="shared" si="4"/>
        <v/>
      </c>
      <c r="AA113" s="175" t="s">
        <v>563</v>
      </c>
    </row>
    <row r="114" spans="5:27" ht="19.5">
      <c r="E114" t="s">
        <v>682</v>
      </c>
      <c r="P114" s="68"/>
      <c r="Q114" s="69"/>
      <c r="R114" s="69"/>
      <c r="S114" s="69">
        <v>2319</v>
      </c>
      <c r="T114" s="75" t="s">
        <v>293</v>
      </c>
      <c r="U114" t="str">
        <f t="shared" si="6"/>
        <v>2319-其他玻璃及其製品製造業</v>
      </c>
      <c r="V114" t="str">
        <f t="shared" si="5"/>
        <v/>
      </c>
      <c r="W114" t="str">
        <f t="shared" si="4"/>
        <v/>
      </c>
      <c r="AA114" s="175" t="s">
        <v>564</v>
      </c>
    </row>
    <row r="115" spans="5:27" ht="39">
      <c r="P115" s="68"/>
      <c r="Q115" s="69"/>
      <c r="R115" s="69">
        <v>232</v>
      </c>
      <c r="S115" s="69"/>
      <c r="T115" s="75" t="s">
        <v>294</v>
      </c>
      <c r="V115" t="str">
        <f t="shared" si="5"/>
        <v>232-耐火、黏土建材及其他陶瓷製品製造業</v>
      </c>
      <c r="W115" t="str">
        <f t="shared" si="4"/>
        <v/>
      </c>
      <c r="AA115" s="175" t="s">
        <v>565</v>
      </c>
    </row>
    <row r="116" spans="5:27" ht="19.5">
      <c r="E116" t="s">
        <v>682</v>
      </c>
      <c r="P116" s="68"/>
      <c r="Q116" s="69"/>
      <c r="R116" s="69"/>
      <c r="S116" s="69">
        <v>2321</v>
      </c>
      <c r="T116" s="75" t="s">
        <v>295</v>
      </c>
      <c r="U116" t="str">
        <f t="shared" si="6"/>
        <v>2321-耐火材料製造業</v>
      </c>
      <c r="V116" t="str">
        <f t="shared" si="5"/>
        <v/>
      </c>
      <c r="W116" t="str">
        <f t="shared" si="4"/>
        <v/>
      </c>
      <c r="AA116" s="175" t="s">
        <v>566</v>
      </c>
    </row>
    <row r="117" spans="5:27" ht="19.5">
      <c r="E117" t="s">
        <v>682</v>
      </c>
      <c r="P117" s="68"/>
      <c r="Q117" s="69"/>
      <c r="R117" s="69"/>
      <c r="S117" s="69">
        <v>2322</v>
      </c>
      <c r="T117" s="75" t="s">
        <v>296</v>
      </c>
      <c r="U117" t="str">
        <f t="shared" si="6"/>
        <v>2322-黏土建築材料製造業</v>
      </c>
      <c r="V117" t="str">
        <f t="shared" si="5"/>
        <v/>
      </c>
      <c r="W117" t="str">
        <f t="shared" si="4"/>
        <v/>
      </c>
      <c r="AA117" s="175" t="s">
        <v>567</v>
      </c>
    </row>
    <row r="118" spans="5:27" ht="19.5">
      <c r="E118" t="s">
        <v>682</v>
      </c>
      <c r="P118" s="68"/>
      <c r="Q118" s="69"/>
      <c r="R118" s="69"/>
      <c r="S118" s="69">
        <v>2329</v>
      </c>
      <c r="T118" s="75" t="s">
        <v>297</v>
      </c>
      <c r="U118" t="str">
        <f t="shared" si="6"/>
        <v>2329-其他陶瓷製品製造業</v>
      </c>
      <c r="V118" t="str">
        <f t="shared" si="5"/>
        <v/>
      </c>
      <c r="W118" t="str">
        <f t="shared" si="4"/>
        <v/>
      </c>
      <c r="AA118" s="175" t="s">
        <v>568</v>
      </c>
    </row>
    <row r="119" spans="5:27" ht="19.5">
      <c r="P119" s="68"/>
      <c r="Q119" s="69"/>
      <c r="R119" s="69">
        <v>233</v>
      </c>
      <c r="S119" s="69"/>
      <c r="T119" s="75" t="s">
        <v>298</v>
      </c>
      <c r="V119" t="str">
        <f t="shared" si="5"/>
        <v>233-水泥及其製品製造業</v>
      </c>
      <c r="W119" t="str">
        <f t="shared" si="4"/>
        <v/>
      </c>
      <c r="AA119" s="175" t="s">
        <v>569</v>
      </c>
    </row>
    <row r="120" spans="5:27" ht="19.5">
      <c r="P120" s="68"/>
      <c r="Q120" s="69"/>
      <c r="R120" s="69"/>
      <c r="S120" s="69">
        <v>2331</v>
      </c>
      <c r="T120" s="75" t="s">
        <v>299</v>
      </c>
      <c r="U120" t="str">
        <f t="shared" si="6"/>
        <v>2331-水泥製造業</v>
      </c>
      <c r="V120" t="str">
        <f t="shared" si="5"/>
        <v/>
      </c>
      <c r="W120" t="str">
        <f t="shared" si="4"/>
        <v/>
      </c>
      <c r="AA120" s="175" t="s">
        <v>570</v>
      </c>
    </row>
    <row r="121" spans="5:27" ht="19.5">
      <c r="E121" t="s">
        <v>682</v>
      </c>
      <c r="P121" s="68"/>
      <c r="Q121" s="69"/>
      <c r="R121" s="69"/>
      <c r="S121" s="69">
        <v>2332</v>
      </c>
      <c r="T121" s="75" t="s">
        <v>300</v>
      </c>
      <c r="U121" t="str">
        <f t="shared" si="6"/>
        <v>2332-預拌混凝土製造業</v>
      </c>
      <c r="V121" t="str">
        <f t="shared" si="5"/>
        <v/>
      </c>
      <c r="W121" t="str">
        <f t="shared" si="4"/>
        <v/>
      </c>
      <c r="AA121" s="175" t="s">
        <v>571</v>
      </c>
    </row>
    <row r="122" spans="5:27" ht="19.5">
      <c r="E122" t="s">
        <v>682</v>
      </c>
      <c r="P122" s="68"/>
      <c r="Q122" s="69"/>
      <c r="R122" s="69"/>
      <c r="S122" s="69">
        <v>2333</v>
      </c>
      <c r="T122" s="75" t="s">
        <v>301</v>
      </c>
      <c r="U122" t="str">
        <f t="shared" si="6"/>
        <v>2333-水泥及混凝土製品製造業</v>
      </c>
      <c r="V122" t="str">
        <f t="shared" si="5"/>
        <v/>
      </c>
      <c r="W122" t="str">
        <f t="shared" si="4"/>
        <v/>
      </c>
      <c r="AA122" s="175" t="s">
        <v>572</v>
      </c>
    </row>
    <row r="123" spans="5:27" ht="19.5">
      <c r="E123" t="s">
        <v>682</v>
      </c>
      <c r="P123" s="68"/>
      <c r="Q123" s="69"/>
      <c r="R123" s="69">
        <v>234</v>
      </c>
      <c r="S123" s="69">
        <v>2340</v>
      </c>
      <c r="T123" s="75" t="s">
        <v>302</v>
      </c>
      <c r="U123" t="str">
        <f t="shared" si="6"/>
        <v>2340-石材製品製造業</v>
      </c>
      <c r="V123" t="str">
        <f t="shared" si="5"/>
        <v>234-石材製品製造業</v>
      </c>
      <c r="W123" t="str">
        <f t="shared" si="4"/>
        <v/>
      </c>
      <c r="AA123" s="175" t="s">
        <v>573</v>
      </c>
    </row>
    <row r="124" spans="5:27" ht="19.5">
      <c r="E124" t="s">
        <v>682</v>
      </c>
      <c r="P124" s="68"/>
      <c r="Q124" s="69"/>
      <c r="R124" s="69">
        <v>239</v>
      </c>
      <c r="S124" s="69"/>
      <c r="T124" s="75" t="s">
        <v>303</v>
      </c>
      <c r="V124" t="str">
        <f t="shared" si="5"/>
        <v>239-其他非金屬礦物製品製造業</v>
      </c>
      <c r="W124" t="str">
        <f t="shared" si="4"/>
        <v/>
      </c>
      <c r="AA124" s="175" t="s">
        <v>574</v>
      </c>
    </row>
    <row r="125" spans="5:27" ht="19.5">
      <c r="E125" t="s">
        <v>682</v>
      </c>
      <c r="P125" s="68"/>
      <c r="Q125" s="69"/>
      <c r="R125" s="69"/>
      <c r="S125" s="69">
        <v>2391</v>
      </c>
      <c r="T125" s="75" t="s">
        <v>304</v>
      </c>
      <c r="U125" t="str">
        <f t="shared" si="6"/>
        <v>2391-研磨材料製造業</v>
      </c>
      <c r="V125" t="str">
        <f t="shared" si="5"/>
        <v/>
      </c>
      <c r="W125" t="str">
        <f t="shared" si="4"/>
        <v/>
      </c>
      <c r="AA125" s="175" t="s">
        <v>575</v>
      </c>
    </row>
    <row r="126" spans="5:27" ht="39">
      <c r="E126" t="s">
        <v>682</v>
      </c>
      <c r="P126" s="68"/>
      <c r="Q126" s="69"/>
      <c r="R126" s="69"/>
      <c r="S126" s="69">
        <v>2399</v>
      </c>
      <c r="T126" s="75" t="s">
        <v>305</v>
      </c>
      <c r="U126" t="str">
        <f t="shared" si="6"/>
        <v>2399-未分類其他非金屬礦物製品製造業</v>
      </c>
      <c r="V126" t="str">
        <f t="shared" si="5"/>
        <v/>
      </c>
      <c r="W126" t="str">
        <f t="shared" si="4"/>
        <v/>
      </c>
      <c r="AA126" s="175" t="s">
        <v>576</v>
      </c>
    </row>
    <row r="127" spans="5:27" ht="19.5">
      <c r="P127" s="68"/>
      <c r="Q127" s="69">
        <v>24</v>
      </c>
      <c r="R127" s="69"/>
      <c r="S127" s="69"/>
      <c r="T127" s="75" t="s">
        <v>306</v>
      </c>
      <c r="V127" t="str">
        <f t="shared" si="5"/>
        <v/>
      </c>
      <c r="W127" t="str">
        <f t="shared" si="4"/>
        <v>24-基本金屬製造業</v>
      </c>
    </row>
    <row r="128" spans="5:27" ht="19.5">
      <c r="E128" t="s">
        <v>682</v>
      </c>
      <c r="P128" s="68"/>
      <c r="Q128" s="69"/>
      <c r="R128" s="69">
        <v>241</v>
      </c>
      <c r="S128" s="69"/>
      <c r="T128" s="75" t="s">
        <v>307</v>
      </c>
      <c r="V128" t="str">
        <f t="shared" si="5"/>
        <v>241-鋼鐵製造業</v>
      </c>
      <c r="W128" t="str">
        <f t="shared" si="4"/>
        <v/>
      </c>
    </row>
    <row r="129" spans="5:23" ht="19.5">
      <c r="E129" t="s">
        <v>682</v>
      </c>
      <c r="P129" s="71"/>
      <c r="Q129" s="72"/>
      <c r="R129" s="72"/>
      <c r="S129" s="72">
        <v>2411</v>
      </c>
      <c r="T129" s="76" t="s">
        <v>308</v>
      </c>
      <c r="U129" t="str">
        <f t="shared" si="6"/>
        <v>2411-鋼鐵冶鍊業</v>
      </c>
      <c r="V129" t="str">
        <f t="shared" si="5"/>
        <v/>
      </c>
      <c r="W129" t="str">
        <f t="shared" si="4"/>
        <v/>
      </c>
    </row>
    <row r="130" spans="5:23" ht="19.5">
      <c r="E130" t="s">
        <v>682</v>
      </c>
      <c r="P130" s="68"/>
      <c r="Q130" s="69"/>
      <c r="R130" s="69"/>
      <c r="S130" s="69">
        <v>2412</v>
      </c>
      <c r="T130" s="75" t="s">
        <v>309</v>
      </c>
      <c r="U130" t="str">
        <f t="shared" si="6"/>
        <v>2412-鋼鐵鑄造業</v>
      </c>
      <c r="V130" t="str">
        <f t="shared" si="5"/>
        <v/>
      </c>
      <c r="W130" t="str">
        <f t="shared" si="4"/>
        <v/>
      </c>
    </row>
    <row r="131" spans="5:23" ht="19.5">
      <c r="E131" t="s">
        <v>682</v>
      </c>
      <c r="P131" s="68"/>
      <c r="Q131" s="69"/>
      <c r="R131" s="69"/>
      <c r="S131" s="69">
        <v>2413</v>
      </c>
      <c r="T131" s="75" t="s">
        <v>310</v>
      </c>
      <c r="U131" t="str">
        <f t="shared" si="6"/>
        <v>2413-鋼鐵軋延及擠型業</v>
      </c>
      <c r="V131" t="str">
        <f t="shared" si="5"/>
        <v/>
      </c>
      <c r="W131" t="str">
        <f t="shared" si="4"/>
        <v/>
      </c>
    </row>
    <row r="132" spans="5:23" ht="19.5">
      <c r="E132" t="s">
        <v>682</v>
      </c>
      <c r="P132" s="68"/>
      <c r="Q132" s="69"/>
      <c r="R132" s="69"/>
      <c r="S132" s="69">
        <v>2414</v>
      </c>
      <c r="T132" s="75" t="s">
        <v>311</v>
      </c>
      <c r="U132" t="str">
        <f t="shared" si="6"/>
        <v>2414-鋼鐵伸線業</v>
      </c>
      <c r="V132" t="str">
        <f t="shared" si="5"/>
        <v/>
      </c>
      <c r="W132" t="str">
        <f t="shared" si="4"/>
        <v/>
      </c>
    </row>
    <row r="133" spans="5:23" ht="19.5">
      <c r="P133" s="68"/>
      <c r="Q133" s="69"/>
      <c r="R133" s="69">
        <v>242</v>
      </c>
      <c r="S133" s="69"/>
      <c r="T133" s="75" t="s">
        <v>312</v>
      </c>
      <c r="V133" t="str">
        <f t="shared" si="5"/>
        <v>242-鋁製造業</v>
      </c>
      <c r="W133" t="str">
        <f t="shared" si="4"/>
        <v/>
      </c>
    </row>
    <row r="134" spans="5:23" ht="19.5">
      <c r="P134" s="68"/>
      <c r="Q134" s="69"/>
      <c r="R134" s="69"/>
      <c r="S134" s="69">
        <v>2421</v>
      </c>
      <c r="T134" s="75" t="s">
        <v>313</v>
      </c>
      <c r="U134" t="str">
        <f t="shared" si="6"/>
        <v>2421-鍊鋁業</v>
      </c>
      <c r="V134" t="str">
        <f t="shared" si="5"/>
        <v/>
      </c>
      <c r="W134" t="str">
        <f t="shared" ref="W134:W197" si="7">IF(Q134&lt;&gt;"",Q134&amp;"-"&amp;T134,"")</f>
        <v/>
      </c>
    </row>
    <row r="135" spans="5:23" ht="19.5">
      <c r="P135" s="68"/>
      <c r="Q135" s="69"/>
      <c r="R135" s="69"/>
      <c r="S135" s="69">
        <v>2422</v>
      </c>
      <c r="T135" s="75" t="s">
        <v>314</v>
      </c>
      <c r="U135" t="str">
        <f t="shared" si="6"/>
        <v>2422-鋁鑄造業</v>
      </c>
      <c r="V135" t="str">
        <f t="shared" si="5"/>
        <v/>
      </c>
      <c r="W135" t="str">
        <f t="shared" si="7"/>
        <v/>
      </c>
    </row>
    <row r="136" spans="5:23" ht="19.5">
      <c r="E136" t="s">
        <v>682</v>
      </c>
      <c r="P136" s="68"/>
      <c r="Q136" s="69"/>
      <c r="R136" s="69"/>
      <c r="S136" s="69">
        <v>2423</v>
      </c>
      <c r="T136" s="75" t="s">
        <v>315</v>
      </c>
      <c r="U136" t="str">
        <f t="shared" si="6"/>
        <v>2423-鋁材軋延、擠型及伸線業</v>
      </c>
      <c r="V136" t="str">
        <f t="shared" si="5"/>
        <v/>
      </c>
      <c r="W136" t="str">
        <f t="shared" si="7"/>
        <v/>
      </c>
    </row>
    <row r="137" spans="5:23" ht="19.5">
      <c r="E137" t="s">
        <v>682</v>
      </c>
      <c r="P137" s="68"/>
      <c r="Q137" s="69"/>
      <c r="R137" s="69">
        <v>243</v>
      </c>
      <c r="S137" s="69"/>
      <c r="T137" s="75" t="s">
        <v>316</v>
      </c>
      <c r="V137" t="str">
        <f t="shared" ref="V137:V200" si="8">IF(R137&lt;&gt;"",R137&amp;"-"&amp;T137,"")</f>
        <v>243-銅製造業</v>
      </c>
      <c r="W137" t="str">
        <f t="shared" si="7"/>
        <v/>
      </c>
    </row>
    <row r="138" spans="5:23" ht="19.5">
      <c r="E138" t="s">
        <v>682</v>
      </c>
      <c r="P138" s="68"/>
      <c r="Q138" s="69"/>
      <c r="R138" s="69"/>
      <c r="S138" s="69">
        <v>2431</v>
      </c>
      <c r="T138" s="75" t="s">
        <v>317</v>
      </c>
      <c r="U138" t="str">
        <f t="shared" si="6"/>
        <v>2431-鍊銅業</v>
      </c>
      <c r="V138" t="str">
        <f t="shared" si="8"/>
        <v/>
      </c>
      <c r="W138" t="str">
        <f t="shared" si="7"/>
        <v/>
      </c>
    </row>
    <row r="139" spans="5:23" ht="19.5">
      <c r="E139" t="s">
        <v>682</v>
      </c>
      <c r="P139" s="68"/>
      <c r="Q139" s="69"/>
      <c r="R139" s="69"/>
      <c r="S139" s="69">
        <v>2432</v>
      </c>
      <c r="T139" s="75" t="s">
        <v>318</v>
      </c>
      <c r="U139" t="str">
        <f t="shared" si="6"/>
        <v>2432-銅鑄造業</v>
      </c>
      <c r="V139" t="str">
        <f t="shared" si="8"/>
        <v/>
      </c>
      <c r="W139" t="str">
        <f t="shared" si="7"/>
        <v/>
      </c>
    </row>
    <row r="140" spans="5:23" ht="19.5">
      <c r="P140" s="68"/>
      <c r="Q140" s="69"/>
      <c r="R140" s="69"/>
      <c r="S140" s="69">
        <v>2433</v>
      </c>
      <c r="T140" s="75" t="s">
        <v>319</v>
      </c>
      <c r="U140" t="str">
        <f t="shared" si="6"/>
        <v>2433-銅材軋延、擠型及伸線業</v>
      </c>
      <c r="V140" t="str">
        <f t="shared" si="8"/>
        <v/>
      </c>
      <c r="W140" t="str">
        <f t="shared" si="7"/>
        <v/>
      </c>
    </row>
    <row r="141" spans="5:23" ht="19.5">
      <c r="E141" t="s">
        <v>682</v>
      </c>
      <c r="P141" s="68"/>
      <c r="Q141" s="69"/>
      <c r="R141" s="69">
        <v>249</v>
      </c>
      <c r="S141" s="69"/>
      <c r="T141" s="75" t="s">
        <v>320</v>
      </c>
      <c r="V141" t="str">
        <f t="shared" si="8"/>
        <v>249-其他基本金屬製造業</v>
      </c>
      <c r="W141" t="str">
        <f t="shared" si="7"/>
        <v/>
      </c>
    </row>
    <row r="142" spans="5:23" ht="19.5">
      <c r="E142" t="s">
        <v>682</v>
      </c>
      <c r="P142" s="68"/>
      <c r="Q142" s="69"/>
      <c r="R142" s="69"/>
      <c r="S142" s="69">
        <v>2491</v>
      </c>
      <c r="T142" s="75" t="s">
        <v>321</v>
      </c>
      <c r="U142" t="str">
        <f t="shared" ref="U142:U204" si="9">S142&amp;"-"&amp;T142</f>
        <v>2491-其他基本金屬鑄造業</v>
      </c>
      <c r="V142" t="str">
        <f t="shared" si="8"/>
        <v/>
      </c>
      <c r="W142" t="str">
        <f t="shared" si="7"/>
        <v/>
      </c>
    </row>
    <row r="143" spans="5:23" ht="19.5">
      <c r="E143" t="s">
        <v>682</v>
      </c>
      <c r="P143" s="68"/>
      <c r="Q143" s="69"/>
      <c r="R143" s="69"/>
      <c r="S143" s="69">
        <v>2499</v>
      </c>
      <c r="T143" s="75" t="s">
        <v>322</v>
      </c>
      <c r="U143" t="str">
        <f t="shared" si="9"/>
        <v>2499-未分類其他基本金屬製造業</v>
      </c>
      <c r="V143" t="str">
        <f t="shared" si="8"/>
        <v/>
      </c>
      <c r="W143" t="str">
        <f t="shared" si="7"/>
        <v/>
      </c>
    </row>
    <row r="144" spans="5:23" ht="19.5">
      <c r="P144" s="68"/>
      <c r="Q144" s="69">
        <v>25</v>
      </c>
      <c r="R144" s="69"/>
      <c r="S144" s="69"/>
      <c r="T144" s="75" t="s">
        <v>323</v>
      </c>
      <c r="V144" t="str">
        <f t="shared" si="8"/>
        <v/>
      </c>
      <c r="W144" t="str">
        <f t="shared" si="7"/>
        <v>25-金屬製品製造業</v>
      </c>
    </row>
    <row r="145" spans="5:23" ht="39">
      <c r="P145" s="68"/>
      <c r="Q145" s="69"/>
      <c r="R145" s="69">
        <v>251</v>
      </c>
      <c r="S145" s="69"/>
      <c r="T145" s="75" t="s">
        <v>324</v>
      </c>
      <c r="V145" t="str">
        <f t="shared" si="8"/>
        <v>251-金屬刀具、手工具及模具製造業</v>
      </c>
      <c r="W145" t="str">
        <f t="shared" si="7"/>
        <v/>
      </c>
    </row>
    <row r="146" spans="5:23" ht="19.5">
      <c r="P146" s="68"/>
      <c r="Q146" s="69"/>
      <c r="R146" s="69"/>
      <c r="S146" s="69">
        <v>2511</v>
      </c>
      <c r="T146" s="75" t="s">
        <v>325</v>
      </c>
      <c r="U146" t="str">
        <f t="shared" si="9"/>
        <v>2511-金屬刀具及手工具製造業</v>
      </c>
      <c r="V146" t="str">
        <f t="shared" si="8"/>
        <v/>
      </c>
      <c r="W146" t="str">
        <f t="shared" si="7"/>
        <v/>
      </c>
    </row>
    <row r="147" spans="5:23" ht="19.5">
      <c r="E147" t="s">
        <v>682</v>
      </c>
      <c r="P147" s="68"/>
      <c r="Q147" s="69"/>
      <c r="R147" s="69"/>
      <c r="S147" s="69">
        <v>2512</v>
      </c>
      <c r="T147" s="75" t="s">
        <v>326</v>
      </c>
      <c r="U147" t="str">
        <f t="shared" si="9"/>
        <v>2512-金屬模具製造業</v>
      </c>
      <c r="V147" t="str">
        <f t="shared" si="8"/>
        <v/>
      </c>
      <c r="W147" t="str">
        <f t="shared" si="7"/>
        <v/>
      </c>
    </row>
    <row r="148" spans="5:23" ht="19.5">
      <c r="E148" t="s">
        <v>682</v>
      </c>
      <c r="P148" s="68"/>
      <c r="Q148" s="69"/>
      <c r="R148" s="69">
        <v>252</v>
      </c>
      <c r="S148" s="69"/>
      <c r="T148" s="75" t="s">
        <v>327</v>
      </c>
      <c r="V148" t="str">
        <f t="shared" si="8"/>
        <v>252-金屬結構及建築組件製造業</v>
      </c>
      <c r="W148" t="str">
        <f t="shared" si="7"/>
        <v/>
      </c>
    </row>
    <row r="149" spans="5:23" ht="19.5">
      <c r="P149" s="68"/>
      <c r="Q149" s="69"/>
      <c r="R149" s="69"/>
      <c r="S149" s="69">
        <v>2521</v>
      </c>
      <c r="T149" s="75" t="s">
        <v>328</v>
      </c>
      <c r="U149" t="str">
        <f t="shared" si="9"/>
        <v>2521-金屬結構製造業</v>
      </c>
      <c r="V149" t="str">
        <f t="shared" si="8"/>
        <v/>
      </c>
      <c r="W149" t="str">
        <f t="shared" si="7"/>
        <v/>
      </c>
    </row>
    <row r="150" spans="5:23" ht="19.5">
      <c r="E150" t="s">
        <v>682</v>
      </c>
      <c r="P150" s="68"/>
      <c r="Q150" s="69"/>
      <c r="R150" s="69"/>
      <c r="S150" s="69">
        <v>2522</v>
      </c>
      <c r="T150" s="75" t="s">
        <v>329</v>
      </c>
      <c r="U150" t="str">
        <f t="shared" si="9"/>
        <v>2522-金屬建築組件製造業</v>
      </c>
      <c r="V150" t="str">
        <f t="shared" si="8"/>
        <v/>
      </c>
      <c r="W150" t="str">
        <f t="shared" si="7"/>
        <v/>
      </c>
    </row>
    <row r="151" spans="5:23" ht="19.5">
      <c r="E151" t="s">
        <v>682</v>
      </c>
      <c r="P151" s="68"/>
      <c r="Q151" s="69"/>
      <c r="R151" s="69">
        <v>253</v>
      </c>
      <c r="S151" s="69"/>
      <c r="T151" s="75" t="s">
        <v>330</v>
      </c>
      <c r="V151" t="str">
        <f t="shared" si="8"/>
        <v>253-金屬容器製造業</v>
      </c>
      <c r="W151" t="str">
        <f t="shared" si="7"/>
        <v/>
      </c>
    </row>
    <row r="152" spans="5:23" ht="39">
      <c r="E152" t="s">
        <v>682</v>
      </c>
      <c r="P152" s="68"/>
      <c r="Q152" s="69"/>
      <c r="R152" s="69"/>
      <c r="S152" s="69">
        <v>2531</v>
      </c>
      <c r="T152" s="75" t="s">
        <v>331</v>
      </c>
      <c r="U152" t="str">
        <f t="shared" si="9"/>
        <v>2531-鍋爐、金屬貯槽及壓力容器製造業</v>
      </c>
      <c r="V152" t="str">
        <f t="shared" si="8"/>
        <v/>
      </c>
      <c r="W152" t="str">
        <f t="shared" si="7"/>
        <v/>
      </c>
    </row>
    <row r="153" spans="5:23" ht="19.5">
      <c r="E153" t="s">
        <v>682</v>
      </c>
      <c r="P153" s="68"/>
      <c r="Q153" s="69"/>
      <c r="R153" s="69"/>
      <c r="S153" s="69">
        <v>2539</v>
      </c>
      <c r="T153" s="75" t="s">
        <v>332</v>
      </c>
      <c r="U153" t="str">
        <f t="shared" si="9"/>
        <v>2539-其他金屬容器製造業</v>
      </c>
      <c r="V153" t="str">
        <f t="shared" si="8"/>
        <v/>
      </c>
      <c r="W153" t="str">
        <f t="shared" si="7"/>
        <v/>
      </c>
    </row>
    <row r="154" spans="5:23" ht="19.5">
      <c r="E154" t="s">
        <v>682</v>
      </c>
      <c r="P154" s="68"/>
      <c r="Q154" s="69"/>
      <c r="R154" s="69">
        <v>254</v>
      </c>
      <c r="S154" s="69"/>
      <c r="T154" s="75" t="s">
        <v>333</v>
      </c>
      <c r="V154" t="str">
        <f t="shared" si="8"/>
        <v>254-金屬加工處理業</v>
      </c>
      <c r="W154" t="str">
        <f t="shared" si="7"/>
        <v/>
      </c>
    </row>
    <row r="155" spans="5:23" ht="19.5">
      <c r="E155" t="s">
        <v>682</v>
      </c>
      <c r="P155" s="68"/>
      <c r="Q155" s="69"/>
      <c r="R155" s="69"/>
      <c r="S155" s="69">
        <v>2541</v>
      </c>
      <c r="T155" s="75" t="s">
        <v>334</v>
      </c>
      <c r="U155" t="str">
        <f t="shared" si="9"/>
        <v>2541-金屬鍛造業</v>
      </c>
      <c r="V155" t="str">
        <f t="shared" si="8"/>
        <v/>
      </c>
      <c r="W155" t="str">
        <f t="shared" si="7"/>
        <v/>
      </c>
    </row>
    <row r="156" spans="5:23" ht="19.5">
      <c r="E156" t="s">
        <v>682</v>
      </c>
      <c r="P156" s="68"/>
      <c r="Q156" s="69"/>
      <c r="R156" s="69"/>
      <c r="S156" s="69">
        <v>2542</v>
      </c>
      <c r="T156" s="75" t="s">
        <v>335</v>
      </c>
      <c r="U156" t="str">
        <f t="shared" si="9"/>
        <v>2542-粉末冶金業</v>
      </c>
      <c r="V156" t="str">
        <f t="shared" si="8"/>
        <v/>
      </c>
      <c r="W156" t="str">
        <f t="shared" si="7"/>
        <v/>
      </c>
    </row>
    <row r="157" spans="5:23" ht="19.5">
      <c r="E157" t="s">
        <v>682</v>
      </c>
      <c r="P157" s="68"/>
      <c r="Q157" s="69"/>
      <c r="R157" s="69"/>
      <c r="S157" s="69">
        <v>2543</v>
      </c>
      <c r="T157" s="75" t="s">
        <v>336</v>
      </c>
      <c r="U157" t="str">
        <f t="shared" si="9"/>
        <v>2543-金屬熱處理業</v>
      </c>
      <c r="V157" t="str">
        <f t="shared" si="8"/>
        <v/>
      </c>
      <c r="W157" t="str">
        <f t="shared" si="7"/>
        <v/>
      </c>
    </row>
    <row r="158" spans="5:23" ht="19.5">
      <c r="E158" t="s">
        <v>682</v>
      </c>
      <c r="P158" s="68"/>
      <c r="Q158" s="69"/>
      <c r="R158" s="69"/>
      <c r="S158" s="69">
        <v>2544</v>
      </c>
      <c r="T158" s="75" t="s">
        <v>337</v>
      </c>
      <c r="U158" t="str">
        <f t="shared" si="9"/>
        <v>2544-金屬表面處理業</v>
      </c>
      <c r="V158" t="str">
        <f t="shared" si="8"/>
        <v/>
      </c>
      <c r="W158" t="str">
        <f t="shared" si="7"/>
        <v/>
      </c>
    </row>
    <row r="159" spans="5:23" ht="19.5">
      <c r="E159" t="s">
        <v>682</v>
      </c>
      <c r="P159" s="68"/>
      <c r="Q159" s="69"/>
      <c r="R159" s="69"/>
      <c r="S159" s="69">
        <v>2549</v>
      </c>
      <c r="T159" s="75" t="s">
        <v>338</v>
      </c>
      <c r="U159" t="str">
        <f t="shared" si="9"/>
        <v>2549-其他金屬加工處理業</v>
      </c>
      <c r="V159" t="str">
        <f t="shared" si="8"/>
        <v/>
      </c>
      <c r="W159" t="str">
        <f t="shared" si="7"/>
        <v/>
      </c>
    </row>
    <row r="160" spans="5:23" ht="19.5">
      <c r="E160" t="s">
        <v>682</v>
      </c>
      <c r="P160" s="68"/>
      <c r="Q160" s="69"/>
      <c r="R160" s="69">
        <v>259</v>
      </c>
      <c r="S160" s="69"/>
      <c r="T160" s="75" t="s">
        <v>339</v>
      </c>
      <c r="V160" t="str">
        <f t="shared" si="8"/>
        <v>259-其他金屬製品製造業</v>
      </c>
      <c r="W160" t="str">
        <f t="shared" si="7"/>
        <v/>
      </c>
    </row>
    <row r="161" spans="5:23" ht="19.5">
      <c r="E161" t="s">
        <v>682</v>
      </c>
      <c r="P161" s="68"/>
      <c r="Q161" s="69"/>
      <c r="R161" s="69"/>
      <c r="S161" s="69">
        <v>2591</v>
      </c>
      <c r="T161" s="75" t="s">
        <v>340</v>
      </c>
      <c r="U161" t="str">
        <f t="shared" si="9"/>
        <v>2591-螺絲、螺帽及鉚釘製造業</v>
      </c>
      <c r="V161" t="str">
        <f t="shared" si="8"/>
        <v/>
      </c>
      <c r="W161" t="str">
        <f t="shared" si="7"/>
        <v/>
      </c>
    </row>
    <row r="162" spans="5:23" ht="19.5">
      <c r="E162" t="s">
        <v>682</v>
      </c>
      <c r="P162" s="68"/>
      <c r="Q162" s="69"/>
      <c r="R162" s="69"/>
      <c r="S162" s="69">
        <v>2592</v>
      </c>
      <c r="T162" s="75" t="s">
        <v>341</v>
      </c>
      <c r="U162" t="str">
        <f t="shared" si="9"/>
        <v>2592-金屬彈簧及線製品製造業</v>
      </c>
      <c r="V162" t="str">
        <f t="shared" si="8"/>
        <v/>
      </c>
      <c r="W162" t="str">
        <f t="shared" si="7"/>
        <v/>
      </c>
    </row>
    <row r="163" spans="5:23" ht="19.5">
      <c r="E163" t="s">
        <v>682</v>
      </c>
      <c r="P163" s="68"/>
      <c r="Q163" s="69"/>
      <c r="R163" s="69"/>
      <c r="S163" s="69">
        <v>2599</v>
      </c>
      <c r="T163" s="75" t="s">
        <v>342</v>
      </c>
      <c r="U163" t="str">
        <f t="shared" si="9"/>
        <v>2599-未分類其他金屬製品製造業</v>
      </c>
      <c r="V163" t="str">
        <f t="shared" si="8"/>
        <v/>
      </c>
      <c r="W163" t="str">
        <f t="shared" si="7"/>
        <v/>
      </c>
    </row>
    <row r="164" spans="5:23" ht="19.5">
      <c r="E164" t="s">
        <v>682</v>
      </c>
      <c r="P164" s="68"/>
      <c r="Q164" s="69">
        <v>26</v>
      </c>
      <c r="R164" s="69"/>
      <c r="S164" s="69"/>
      <c r="T164" s="75" t="s">
        <v>343</v>
      </c>
      <c r="V164" t="str">
        <f t="shared" si="8"/>
        <v/>
      </c>
      <c r="W164" t="str">
        <f t="shared" si="7"/>
        <v>26-電子零組件製造業</v>
      </c>
    </row>
    <row r="165" spans="5:23" ht="19.5">
      <c r="E165" t="s">
        <v>682</v>
      </c>
      <c r="P165" s="68"/>
      <c r="Q165" s="69"/>
      <c r="R165" s="69">
        <v>261</v>
      </c>
      <c r="S165" s="69"/>
      <c r="T165" s="75" t="s">
        <v>344</v>
      </c>
      <c r="V165" t="str">
        <f t="shared" si="8"/>
        <v>261-半導體製造業</v>
      </c>
      <c r="W165" t="str">
        <f t="shared" si="7"/>
        <v/>
      </c>
    </row>
    <row r="166" spans="5:23" ht="19.5">
      <c r="E166" t="s">
        <v>682</v>
      </c>
      <c r="P166" s="71"/>
      <c r="Q166" s="72"/>
      <c r="R166" s="72"/>
      <c r="S166" s="72">
        <v>2611</v>
      </c>
      <c r="T166" s="76" t="s">
        <v>345</v>
      </c>
      <c r="U166" t="str">
        <f t="shared" si="9"/>
        <v>2611-積體電路製造業</v>
      </c>
      <c r="V166" t="str">
        <f t="shared" si="8"/>
        <v/>
      </c>
      <c r="W166" t="str">
        <f t="shared" si="7"/>
        <v/>
      </c>
    </row>
    <row r="167" spans="5:23" ht="19.5">
      <c r="P167" s="68"/>
      <c r="Q167" s="69"/>
      <c r="R167" s="69"/>
      <c r="S167" s="69">
        <v>2612</v>
      </c>
      <c r="T167" s="75" t="s">
        <v>346</v>
      </c>
      <c r="U167" t="str">
        <f t="shared" si="9"/>
        <v>2612-分離式元件製造業</v>
      </c>
      <c r="V167" t="str">
        <f t="shared" si="8"/>
        <v/>
      </c>
      <c r="W167" t="str">
        <f t="shared" si="7"/>
        <v/>
      </c>
    </row>
    <row r="168" spans="5:23" ht="19.5">
      <c r="E168" t="s">
        <v>682</v>
      </c>
      <c r="P168" s="68"/>
      <c r="Q168" s="69"/>
      <c r="R168" s="69"/>
      <c r="S168" s="69">
        <v>2613</v>
      </c>
      <c r="T168" s="75" t="s">
        <v>347</v>
      </c>
      <c r="U168" t="str">
        <f t="shared" si="9"/>
        <v>2613-半導體封裝及測試業</v>
      </c>
      <c r="V168" t="str">
        <f t="shared" si="8"/>
        <v/>
      </c>
      <c r="W168" t="str">
        <f t="shared" si="7"/>
        <v/>
      </c>
    </row>
    <row r="169" spans="5:23" ht="19.5">
      <c r="E169" t="s">
        <v>682</v>
      </c>
      <c r="P169" s="68"/>
      <c r="Q169" s="69"/>
      <c r="R169" s="69">
        <v>262</v>
      </c>
      <c r="S169" s="69">
        <v>2620</v>
      </c>
      <c r="T169" s="75" t="s">
        <v>348</v>
      </c>
      <c r="U169" t="str">
        <f t="shared" si="9"/>
        <v>2620-被動電子元件製造業</v>
      </c>
      <c r="V169" t="str">
        <f t="shared" si="8"/>
        <v>262-被動電子元件製造業</v>
      </c>
      <c r="W169" t="str">
        <f t="shared" si="7"/>
        <v/>
      </c>
    </row>
    <row r="170" spans="5:23" ht="19.5">
      <c r="E170" t="s">
        <v>682</v>
      </c>
      <c r="P170" s="68"/>
      <c r="Q170" s="69"/>
      <c r="R170" s="69">
        <v>263</v>
      </c>
      <c r="S170" s="69">
        <v>2630</v>
      </c>
      <c r="T170" s="75" t="s">
        <v>349</v>
      </c>
      <c r="U170" t="str">
        <f t="shared" si="9"/>
        <v>2630-印刷電路板製造業</v>
      </c>
      <c r="V170" t="str">
        <f t="shared" si="8"/>
        <v>263-印刷電路板製造業</v>
      </c>
      <c r="W170" t="str">
        <f t="shared" si="7"/>
        <v/>
      </c>
    </row>
    <row r="171" spans="5:23" ht="19.5">
      <c r="E171" t="s">
        <v>682</v>
      </c>
      <c r="P171" s="68"/>
      <c r="Q171" s="69"/>
      <c r="R171" s="69">
        <v>264</v>
      </c>
      <c r="S171" s="69"/>
      <c r="T171" s="75" t="s">
        <v>350</v>
      </c>
      <c r="V171" t="str">
        <f t="shared" si="8"/>
        <v>264-光電材料及元件製造業</v>
      </c>
      <c r="W171" t="str">
        <f t="shared" si="7"/>
        <v/>
      </c>
    </row>
    <row r="172" spans="5:23" ht="19.5">
      <c r="E172" t="s">
        <v>682</v>
      </c>
      <c r="P172" s="68"/>
      <c r="Q172" s="69"/>
      <c r="R172" s="69"/>
      <c r="S172" s="69">
        <v>2641</v>
      </c>
      <c r="T172" s="75" t="s">
        <v>351</v>
      </c>
      <c r="U172" t="str">
        <f t="shared" si="9"/>
        <v>2641-面板及其組件製造業</v>
      </c>
      <c r="V172" t="str">
        <f t="shared" si="8"/>
        <v/>
      </c>
      <c r="W172" t="str">
        <f t="shared" si="7"/>
        <v/>
      </c>
    </row>
    <row r="173" spans="5:23" ht="19.5">
      <c r="E173" t="s">
        <v>682</v>
      </c>
      <c r="P173" s="68"/>
      <c r="Q173" s="69"/>
      <c r="R173" s="69"/>
      <c r="S173" s="69">
        <v>2642</v>
      </c>
      <c r="T173" s="75" t="s">
        <v>352</v>
      </c>
      <c r="U173" t="str">
        <f t="shared" si="9"/>
        <v>2642-發光二極體製造業</v>
      </c>
      <c r="V173" t="str">
        <f t="shared" si="8"/>
        <v/>
      </c>
      <c r="W173" t="str">
        <f t="shared" si="7"/>
        <v/>
      </c>
    </row>
    <row r="174" spans="5:23" ht="19.5">
      <c r="E174" t="s">
        <v>682</v>
      </c>
      <c r="P174" s="68"/>
      <c r="Q174" s="69"/>
      <c r="R174" s="69"/>
      <c r="S174" s="69">
        <v>2643</v>
      </c>
      <c r="T174" s="75" t="s">
        <v>353</v>
      </c>
      <c r="U174" t="str">
        <f t="shared" si="9"/>
        <v>2643-太陽能電池製造業</v>
      </c>
      <c r="V174" t="str">
        <f t="shared" si="8"/>
        <v/>
      </c>
      <c r="W174" t="str">
        <f t="shared" si="7"/>
        <v/>
      </c>
    </row>
    <row r="175" spans="5:23" ht="19.5">
      <c r="E175" t="s">
        <v>682</v>
      </c>
      <c r="P175" s="68"/>
      <c r="Q175" s="69"/>
      <c r="R175" s="69"/>
      <c r="S175" s="69">
        <v>2649</v>
      </c>
      <c r="T175" s="75" t="s">
        <v>354</v>
      </c>
      <c r="U175" t="str">
        <f t="shared" si="9"/>
        <v>2649-其他光電材料及元件製造業</v>
      </c>
      <c r="V175" t="str">
        <f t="shared" si="8"/>
        <v/>
      </c>
      <c r="W175" t="str">
        <f t="shared" si="7"/>
        <v/>
      </c>
    </row>
    <row r="176" spans="5:23" ht="19.5">
      <c r="E176" t="s">
        <v>682</v>
      </c>
      <c r="P176" s="68"/>
      <c r="Q176" s="69"/>
      <c r="R176" s="69">
        <v>269</v>
      </c>
      <c r="S176" s="69"/>
      <c r="T176" s="75" t="s">
        <v>355</v>
      </c>
      <c r="V176" t="str">
        <f t="shared" si="8"/>
        <v>269-其他電子零組件製造業</v>
      </c>
      <c r="W176" t="str">
        <f t="shared" si="7"/>
        <v/>
      </c>
    </row>
    <row r="177" spans="5:23" ht="19.5">
      <c r="E177" t="s">
        <v>682</v>
      </c>
      <c r="P177" s="68"/>
      <c r="Q177" s="69"/>
      <c r="R177" s="69"/>
      <c r="S177" s="69">
        <v>2691</v>
      </c>
      <c r="T177" s="75" t="s">
        <v>356</v>
      </c>
      <c r="U177" t="str">
        <f t="shared" si="9"/>
        <v>2691-印刷電路板組件製造業</v>
      </c>
      <c r="V177" t="str">
        <f t="shared" si="8"/>
        <v/>
      </c>
      <c r="W177" t="str">
        <f t="shared" si="7"/>
        <v/>
      </c>
    </row>
    <row r="178" spans="5:23" ht="39">
      <c r="E178" t="s">
        <v>682</v>
      </c>
      <c r="P178" s="68"/>
      <c r="Q178" s="69"/>
      <c r="R178" s="69"/>
      <c r="S178" s="69">
        <v>2699</v>
      </c>
      <c r="T178" s="75" t="s">
        <v>357</v>
      </c>
      <c r="U178" t="str">
        <f t="shared" si="9"/>
        <v>2699-未分類其他電子零組件製造業</v>
      </c>
      <c r="V178" t="str">
        <f t="shared" si="8"/>
        <v/>
      </c>
      <c r="W178" t="str">
        <f t="shared" si="7"/>
        <v/>
      </c>
    </row>
    <row r="179" spans="5:23" ht="39">
      <c r="E179" t="s">
        <v>682</v>
      </c>
      <c r="P179" s="68"/>
      <c r="Q179" s="69">
        <v>27</v>
      </c>
      <c r="R179" s="69"/>
      <c r="S179" s="69"/>
      <c r="T179" s="75" t="s">
        <v>358</v>
      </c>
      <c r="V179" t="str">
        <f t="shared" si="8"/>
        <v/>
      </c>
      <c r="W179" t="str">
        <f t="shared" si="7"/>
        <v>27-電腦、電子產品及光學製品製造業</v>
      </c>
    </row>
    <row r="180" spans="5:23" ht="19.5">
      <c r="E180" t="s">
        <v>682</v>
      </c>
      <c r="P180" s="68"/>
      <c r="Q180" s="69"/>
      <c r="R180" s="69">
        <v>271</v>
      </c>
      <c r="S180" s="69"/>
      <c r="T180" s="75" t="s">
        <v>359</v>
      </c>
      <c r="V180" t="str">
        <f t="shared" si="8"/>
        <v>271-電腦及其週邊設備製造業</v>
      </c>
      <c r="W180" t="str">
        <f t="shared" si="7"/>
        <v/>
      </c>
    </row>
    <row r="181" spans="5:23" ht="19.5">
      <c r="E181" t="s">
        <v>682</v>
      </c>
      <c r="P181" s="68"/>
      <c r="Q181" s="69"/>
      <c r="R181" s="69"/>
      <c r="S181" s="69">
        <v>2711</v>
      </c>
      <c r="T181" s="75" t="s">
        <v>360</v>
      </c>
      <c r="U181" t="str">
        <f t="shared" si="9"/>
        <v>2711-電腦製造業</v>
      </c>
      <c r="V181" t="str">
        <f t="shared" si="8"/>
        <v/>
      </c>
      <c r="W181" t="str">
        <f t="shared" si="7"/>
        <v/>
      </c>
    </row>
    <row r="182" spans="5:23" ht="19.5">
      <c r="E182" t="s">
        <v>682</v>
      </c>
      <c r="P182" s="68"/>
      <c r="Q182" s="69"/>
      <c r="R182" s="69"/>
      <c r="S182" s="69">
        <v>2712</v>
      </c>
      <c r="T182" s="75" t="s">
        <v>361</v>
      </c>
      <c r="U182" t="str">
        <f t="shared" si="9"/>
        <v>2712-顯示器及終端機製造業</v>
      </c>
      <c r="V182" t="str">
        <f t="shared" si="8"/>
        <v/>
      </c>
      <c r="W182" t="str">
        <f t="shared" si="7"/>
        <v/>
      </c>
    </row>
    <row r="183" spans="5:23" ht="19.5">
      <c r="E183" t="s">
        <v>682</v>
      </c>
      <c r="P183" s="68"/>
      <c r="Q183" s="69"/>
      <c r="R183" s="69"/>
      <c r="S183" s="69">
        <v>2719</v>
      </c>
      <c r="T183" s="75" t="s">
        <v>362</v>
      </c>
      <c r="U183" t="str">
        <f t="shared" si="9"/>
        <v>2719-其他電腦週邊設備製造業</v>
      </c>
      <c r="V183" t="str">
        <f t="shared" si="8"/>
        <v/>
      </c>
      <c r="W183" t="str">
        <f t="shared" si="7"/>
        <v/>
      </c>
    </row>
    <row r="184" spans="5:23" ht="19.5">
      <c r="P184" s="68"/>
      <c r="Q184" s="69"/>
      <c r="R184" s="69">
        <v>272</v>
      </c>
      <c r="S184" s="69"/>
      <c r="T184" s="75" t="s">
        <v>363</v>
      </c>
      <c r="V184" t="str">
        <f t="shared" si="8"/>
        <v>272-通訊傳播設備製造業</v>
      </c>
      <c r="W184" t="str">
        <f t="shared" si="7"/>
        <v/>
      </c>
    </row>
    <row r="185" spans="5:23" ht="19.5">
      <c r="P185" s="68"/>
      <c r="Q185" s="69"/>
      <c r="R185" s="69"/>
      <c r="S185" s="69">
        <v>2721</v>
      </c>
      <c r="T185" s="75" t="s">
        <v>364</v>
      </c>
      <c r="U185" t="str">
        <f t="shared" si="9"/>
        <v>2721-電話及手機製造業</v>
      </c>
      <c r="V185" t="str">
        <f t="shared" si="8"/>
        <v/>
      </c>
      <c r="W185" t="str">
        <f t="shared" si="7"/>
        <v/>
      </c>
    </row>
    <row r="186" spans="5:23" ht="19.5">
      <c r="P186" s="68"/>
      <c r="Q186" s="69"/>
      <c r="R186" s="69"/>
      <c r="S186" s="69">
        <v>2729</v>
      </c>
      <c r="T186" s="75" t="s">
        <v>365</v>
      </c>
      <c r="U186" t="str">
        <f t="shared" si="9"/>
        <v>2729-其他通訊傳播設備製造業</v>
      </c>
      <c r="V186" t="str">
        <f t="shared" si="8"/>
        <v/>
      </c>
      <c r="W186" t="str">
        <f t="shared" si="7"/>
        <v/>
      </c>
    </row>
    <row r="187" spans="5:23" ht="19.5">
      <c r="E187" t="s">
        <v>682</v>
      </c>
      <c r="P187" s="68"/>
      <c r="Q187" s="69"/>
      <c r="R187" s="69">
        <v>273</v>
      </c>
      <c r="S187" s="69">
        <v>2730</v>
      </c>
      <c r="T187" s="75" t="s">
        <v>366</v>
      </c>
      <c r="U187" t="str">
        <f t="shared" si="9"/>
        <v>2730-視聽電子產品製造業</v>
      </c>
      <c r="V187" t="str">
        <f t="shared" si="8"/>
        <v>273-視聽電子產品製造業</v>
      </c>
      <c r="W187" t="str">
        <f t="shared" si="7"/>
        <v/>
      </c>
    </row>
    <row r="188" spans="5:23" ht="19.5">
      <c r="E188" t="s">
        <v>682</v>
      </c>
      <c r="P188" s="68"/>
      <c r="Q188" s="69"/>
      <c r="R188" s="69">
        <v>274</v>
      </c>
      <c r="S188" s="69">
        <v>2740</v>
      </c>
      <c r="T188" s="75" t="s">
        <v>367</v>
      </c>
      <c r="U188" t="str">
        <f t="shared" si="9"/>
        <v>2740-資料儲存媒體製造業</v>
      </c>
      <c r="V188" t="str">
        <f t="shared" si="8"/>
        <v>274-資料儲存媒體製造業</v>
      </c>
      <c r="W188" t="str">
        <f t="shared" si="7"/>
        <v/>
      </c>
    </row>
    <row r="189" spans="5:23" ht="39">
      <c r="E189" t="s">
        <v>682</v>
      </c>
      <c r="P189" s="68"/>
      <c r="Q189" s="69"/>
      <c r="R189" s="69">
        <v>275</v>
      </c>
      <c r="S189" s="69"/>
      <c r="T189" s="75" t="s">
        <v>368</v>
      </c>
      <c r="V189" t="str">
        <f t="shared" si="8"/>
        <v>275-量測、導航、控制設備及鐘錶製造業</v>
      </c>
      <c r="W189" t="str">
        <f t="shared" si="7"/>
        <v/>
      </c>
    </row>
    <row r="190" spans="5:23" ht="39">
      <c r="E190" t="s">
        <v>682</v>
      </c>
      <c r="P190" s="68"/>
      <c r="Q190" s="69"/>
      <c r="R190" s="69"/>
      <c r="S190" s="69">
        <v>2751</v>
      </c>
      <c r="T190" s="75" t="s">
        <v>369</v>
      </c>
      <c r="U190" t="str">
        <f t="shared" si="9"/>
        <v>2751-量測、導航及控制設備製造業</v>
      </c>
      <c r="V190" t="str">
        <f t="shared" si="8"/>
        <v/>
      </c>
      <c r="W190" t="str">
        <f t="shared" si="7"/>
        <v/>
      </c>
    </row>
    <row r="191" spans="5:23" ht="19.5">
      <c r="E191" t="s">
        <v>682</v>
      </c>
      <c r="P191" s="68"/>
      <c r="Q191" s="69"/>
      <c r="R191" s="69"/>
      <c r="S191" s="69">
        <v>2752</v>
      </c>
      <c r="T191" s="75" t="s">
        <v>370</v>
      </c>
      <c r="U191" t="str">
        <f t="shared" si="9"/>
        <v>2752-鐘錶製造業</v>
      </c>
      <c r="V191" t="str">
        <f t="shared" si="8"/>
        <v/>
      </c>
      <c r="W191" t="str">
        <f t="shared" si="7"/>
        <v/>
      </c>
    </row>
    <row r="192" spans="5:23" ht="19.5">
      <c r="E192" t="s">
        <v>682</v>
      </c>
      <c r="P192" s="68"/>
      <c r="Q192" s="69"/>
      <c r="R192" s="69">
        <v>276</v>
      </c>
      <c r="S192" s="69">
        <v>2760</v>
      </c>
      <c r="T192" s="75" t="s">
        <v>371</v>
      </c>
      <c r="U192" t="str">
        <f t="shared" si="9"/>
        <v>2760-輻射及電子醫學設備製造業</v>
      </c>
      <c r="V192" t="str">
        <f t="shared" si="8"/>
        <v>276-輻射及電子醫學設備製造業</v>
      </c>
      <c r="W192" t="str">
        <f t="shared" si="7"/>
        <v/>
      </c>
    </row>
    <row r="193" spans="5:23" ht="19.5">
      <c r="E193" t="s">
        <v>682</v>
      </c>
      <c r="P193" s="68"/>
      <c r="Q193" s="69"/>
      <c r="R193" s="69">
        <v>277</v>
      </c>
      <c r="S193" s="69"/>
      <c r="T193" s="75" t="s">
        <v>372</v>
      </c>
      <c r="V193" t="str">
        <f t="shared" si="8"/>
        <v>277-光學儀器及設備製造業</v>
      </c>
      <c r="W193" t="str">
        <f t="shared" si="7"/>
        <v/>
      </c>
    </row>
    <row r="194" spans="5:23" ht="19.5">
      <c r="E194" t="s">
        <v>682</v>
      </c>
      <c r="P194" s="68"/>
      <c r="Q194" s="69"/>
      <c r="R194" s="69"/>
      <c r="S194" s="69">
        <v>2771</v>
      </c>
      <c r="T194" s="75" t="s">
        <v>373</v>
      </c>
      <c r="U194" t="str">
        <f t="shared" si="9"/>
        <v>2771-照相機製造業</v>
      </c>
      <c r="V194" t="str">
        <f t="shared" si="8"/>
        <v/>
      </c>
      <c r="W194" t="str">
        <f t="shared" si="7"/>
        <v/>
      </c>
    </row>
    <row r="195" spans="5:23" ht="19.5">
      <c r="E195" t="s">
        <v>682</v>
      </c>
      <c r="P195" s="68"/>
      <c r="Q195" s="69"/>
      <c r="R195" s="69"/>
      <c r="S195" s="69">
        <v>2779</v>
      </c>
      <c r="T195" s="75" t="s">
        <v>374</v>
      </c>
      <c r="U195" t="str">
        <f t="shared" si="9"/>
        <v>2779-其他光學儀器及設備製造業</v>
      </c>
      <c r="V195" t="str">
        <f t="shared" si="8"/>
        <v/>
      </c>
      <c r="W195" t="str">
        <f t="shared" si="7"/>
        <v/>
      </c>
    </row>
    <row r="196" spans="5:23" ht="19.5">
      <c r="E196" t="s">
        <v>682</v>
      </c>
      <c r="P196" s="68"/>
      <c r="Q196" s="69">
        <v>28</v>
      </c>
      <c r="R196" s="69"/>
      <c r="S196" s="69"/>
      <c r="T196" s="75" t="s">
        <v>375</v>
      </c>
      <c r="V196" t="str">
        <f t="shared" si="8"/>
        <v/>
      </c>
      <c r="W196" t="str">
        <f t="shared" si="7"/>
        <v>28-電力設備及配備製造業</v>
      </c>
    </row>
    <row r="197" spans="5:23" ht="39">
      <c r="E197" t="s">
        <v>682</v>
      </c>
      <c r="P197" s="68"/>
      <c r="Q197" s="69"/>
      <c r="R197" s="69">
        <v>281</v>
      </c>
      <c r="S197" s="69">
        <v>2810</v>
      </c>
      <c r="T197" s="75" t="s">
        <v>376</v>
      </c>
      <c r="U197" t="str">
        <f t="shared" si="9"/>
        <v>2810-發電、輸電及配電機械製造業</v>
      </c>
      <c r="V197" t="str">
        <f t="shared" si="8"/>
        <v>281-發電、輸電及配電機械製造業</v>
      </c>
      <c r="W197" t="str">
        <f t="shared" si="7"/>
        <v/>
      </c>
    </row>
    <row r="198" spans="5:23" ht="19.5">
      <c r="E198" t="s">
        <v>682</v>
      </c>
      <c r="P198" s="68"/>
      <c r="Q198" s="69"/>
      <c r="R198" s="69">
        <v>282</v>
      </c>
      <c r="S198" s="69">
        <v>2820</v>
      </c>
      <c r="T198" s="75" t="s">
        <v>377</v>
      </c>
      <c r="U198" t="str">
        <f t="shared" si="9"/>
        <v>2820-電池製造業</v>
      </c>
      <c r="V198" t="str">
        <f t="shared" si="8"/>
        <v>282-電池製造業</v>
      </c>
      <c r="W198" t="str">
        <f t="shared" ref="W198:W261" si="10">IF(Q198&lt;&gt;"",Q198&amp;"-"&amp;T198,"")</f>
        <v/>
      </c>
    </row>
    <row r="199" spans="5:23" ht="19.5">
      <c r="E199" t="s">
        <v>682</v>
      </c>
      <c r="P199" s="68"/>
      <c r="Q199" s="69"/>
      <c r="R199" s="69">
        <v>283</v>
      </c>
      <c r="S199" s="69"/>
      <c r="T199" s="75" t="s">
        <v>378</v>
      </c>
      <c r="V199" t="str">
        <f t="shared" si="8"/>
        <v>283-電線及配線器材製造業</v>
      </c>
      <c r="W199" t="str">
        <f t="shared" si="10"/>
        <v/>
      </c>
    </row>
    <row r="200" spans="5:23" ht="19.5">
      <c r="E200" t="s">
        <v>682</v>
      </c>
      <c r="P200" s="71"/>
      <c r="Q200" s="72"/>
      <c r="R200" s="72"/>
      <c r="S200" s="72">
        <v>2831</v>
      </c>
      <c r="T200" s="76" t="s">
        <v>379</v>
      </c>
      <c r="U200" t="str">
        <f t="shared" si="9"/>
        <v>2831-電線及電纜製造業</v>
      </c>
      <c r="V200" t="str">
        <f t="shared" si="8"/>
        <v/>
      </c>
      <c r="W200" t="str">
        <f t="shared" si="10"/>
        <v/>
      </c>
    </row>
    <row r="201" spans="5:23" ht="19.5">
      <c r="E201" t="s">
        <v>682</v>
      </c>
      <c r="P201" s="68"/>
      <c r="Q201" s="69"/>
      <c r="R201" s="69"/>
      <c r="S201" s="69">
        <v>2832</v>
      </c>
      <c r="T201" s="75" t="s">
        <v>380</v>
      </c>
      <c r="U201" t="str">
        <f t="shared" si="9"/>
        <v>2832-配線器材製造業</v>
      </c>
      <c r="V201" t="str">
        <f t="shared" ref="V201:V264" si="11">IF(R201&lt;&gt;"",R201&amp;"-"&amp;T201,"")</f>
        <v/>
      </c>
      <c r="W201" t="str">
        <f t="shared" si="10"/>
        <v/>
      </c>
    </row>
    <row r="202" spans="5:23" ht="19.5">
      <c r="E202" t="s">
        <v>682</v>
      </c>
      <c r="P202" s="68"/>
      <c r="Q202" s="69"/>
      <c r="R202" s="69">
        <v>284</v>
      </c>
      <c r="S202" s="69"/>
      <c r="T202" s="75" t="s">
        <v>381</v>
      </c>
      <c r="V202" t="str">
        <f t="shared" si="11"/>
        <v>284-照明設備及配備製造業</v>
      </c>
      <c r="W202" t="str">
        <f t="shared" si="10"/>
        <v/>
      </c>
    </row>
    <row r="203" spans="5:23" ht="19.5">
      <c r="E203" t="s">
        <v>682</v>
      </c>
      <c r="P203" s="68"/>
      <c r="Q203" s="69"/>
      <c r="R203" s="69"/>
      <c r="S203" s="69">
        <v>2841</v>
      </c>
      <c r="T203" s="75" t="s">
        <v>382</v>
      </c>
      <c r="U203" t="str">
        <f t="shared" si="9"/>
        <v>2841-電燈泡及燈管製造業</v>
      </c>
      <c r="V203" t="str">
        <f t="shared" si="11"/>
        <v/>
      </c>
      <c r="W203" t="str">
        <f t="shared" si="10"/>
        <v/>
      </c>
    </row>
    <row r="204" spans="5:23" ht="19.5">
      <c r="P204" s="68"/>
      <c r="Q204" s="69"/>
      <c r="R204" s="69"/>
      <c r="S204" s="69">
        <v>2842</v>
      </c>
      <c r="T204" s="75" t="s">
        <v>383</v>
      </c>
      <c r="U204" t="str">
        <f t="shared" si="9"/>
        <v>2842-照明器具製造業</v>
      </c>
      <c r="V204" t="str">
        <f t="shared" si="11"/>
        <v/>
      </c>
      <c r="W204" t="str">
        <f t="shared" si="10"/>
        <v/>
      </c>
    </row>
    <row r="205" spans="5:23" ht="19.5">
      <c r="E205" t="s">
        <v>682</v>
      </c>
      <c r="P205" s="68"/>
      <c r="Q205" s="69"/>
      <c r="R205" s="69">
        <v>285</v>
      </c>
      <c r="S205" s="69"/>
      <c r="T205" s="75" t="s">
        <v>384</v>
      </c>
      <c r="V205" t="str">
        <f t="shared" si="11"/>
        <v>285-家用電器製造業</v>
      </c>
      <c r="W205" t="str">
        <f t="shared" si="10"/>
        <v/>
      </c>
    </row>
    <row r="206" spans="5:23" ht="19.5">
      <c r="E206" t="s">
        <v>682</v>
      </c>
      <c r="P206" s="68"/>
      <c r="Q206" s="69"/>
      <c r="R206" s="69"/>
      <c r="S206" s="69">
        <v>2851</v>
      </c>
      <c r="T206" s="75" t="s">
        <v>385</v>
      </c>
      <c r="U206" t="str">
        <f t="shared" ref="U206:U265" si="12">S206&amp;"-"&amp;T206</f>
        <v>2851-家用空調器具製造業</v>
      </c>
      <c r="V206" t="str">
        <f t="shared" si="11"/>
        <v/>
      </c>
      <c r="W206" t="str">
        <f t="shared" si="10"/>
        <v/>
      </c>
    </row>
    <row r="207" spans="5:23" ht="19.5">
      <c r="E207" t="s">
        <v>682</v>
      </c>
      <c r="P207" s="68"/>
      <c r="Q207" s="69"/>
      <c r="R207" s="69"/>
      <c r="S207" s="69">
        <v>2859</v>
      </c>
      <c r="T207" s="75" t="s">
        <v>386</v>
      </c>
      <c r="U207" t="str">
        <f t="shared" si="12"/>
        <v>2859-其他家用電器製造業</v>
      </c>
      <c r="V207" t="str">
        <f t="shared" si="11"/>
        <v/>
      </c>
      <c r="W207" t="str">
        <f t="shared" si="10"/>
        <v/>
      </c>
    </row>
    <row r="208" spans="5:23" ht="19.5">
      <c r="E208" t="s">
        <v>682</v>
      </c>
      <c r="P208" s="68"/>
      <c r="Q208" s="69"/>
      <c r="R208" s="69">
        <v>289</v>
      </c>
      <c r="S208" s="69">
        <v>2890</v>
      </c>
      <c r="T208" s="75" t="s">
        <v>387</v>
      </c>
      <c r="U208" t="str">
        <f t="shared" si="12"/>
        <v>2890-其他電力設備及配備製造業</v>
      </c>
      <c r="V208" t="str">
        <f t="shared" si="11"/>
        <v>289-其他電力設備及配備製造業</v>
      </c>
      <c r="W208" t="str">
        <f t="shared" si="10"/>
        <v/>
      </c>
    </row>
    <row r="209" spans="1:23" ht="19.5">
      <c r="E209" t="s">
        <v>682</v>
      </c>
      <c r="P209" s="68"/>
      <c r="Q209" s="69">
        <v>29</v>
      </c>
      <c r="R209" s="69"/>
      <c r="S209" s="69"/>
      <c r="T209" s="75" t="s">
        <v>388</v>
      </c>
      <c r="V209" t="str">
        <f t="shared" si="11"/>
        <v/>
      </c>
      <c r="W209" t="str">
        <f t="shared" si="10"/>
        <v>29-機械設備製造業</v>
      </c>
    </row>
    <row r="210" spans="1:23" ht="19.5">
      <c r="E210" t="s">
        <v>682</v>
      </c>
      <c r="P210" s="68"/>
      <c r="Q210" s="69"/>
      <c r="R210" s="69">
        <v>291</v>
      </c>
      <c r="S210" s="69"/>
      <c r="T210" s="75" t="s">
        <v>389</v>
      </c>
      <c r="V210" t="str">
        <f t="shared" si="11"/>
        <v>291-金屬加工用機械設備製造業</v>
      </c>
      <c r="W210" t="str">
        <f t="shared" si="10"/>
        <v/>
      </c>
    </row>
    <row r="211" spans="1:23" ht="19.5">
      <c r="E211" t="s">
        <v>682</v>
      </c>
      <c r="P211" s="68"/>
      <c r="Q211" s="69"/>
      <c r="R211" s="69"/>
      <c r="S211" s="69">
        <v>2911</v>
      </c>
      <c r="T211" s="75" t="s">
        <v>390</v>
      </c>
      <c r="U211" t="str">
        <f t="shared" si="12"/>
        <v>2911-冶金機械製造業</v>
      </c>
      <c r="V211" t="str">
        <f t="shared" si="11"/>
        <v/>
      </c>
      <c r="W211" t="str">
        <f t="shared" si="10"/>
        <v/>
      </c>
    </row>
    <row r="212" spans="1:23" ht="19.5">
      <c r="E212" t="s">
        <v>682</v>
      </c>
      <c r="P212" s="68"/>
      <c r="Q212" s="69"/>
      <c r="R212" s="69"/>
      <c r="S212" s="69">
        <v>2912</v>
      </c>
      <c r="T212" s="75" t="s">
        <v>391</v>
      </c>
      <c r="U212" t="str">
        <f t="shared" si="12"/>
        <v>2912-金屬切削工具機製造業</v>
      </c>
      <c r="V212" t="str">
        <f t="shared" si="11"/>
        <v/>
      </c>
      <c r="W212" t="str">
        <f t="shared" si="10"/>
        <v/>
      </c>
    </row>
    <row r="213" spans="1:23" ht="39">
      <c r="E213" t="s">
        <v>682</v>
      </c>
      <c r="P213" s="68"/>
      <c r="Q213" s="69"/>
      <c r="R213" s="69"/>
      <c r="S213" s="69">
        <v>2919</v>
      </c>
      <c r="T213" s="75" t="s">
        <v>392</v>
      </c>
      <c r="U213" t="str">
        <f t="shared" si="12"/>
        <v>2919-其他金屬加工用機械設備製造業</v>
      </c>
      <c r="V213" t="str">
        <f t="shared" si="11"/>
        <v/>
      </c>
      <c r="W213" t="str">
        <f t="shared" si="10"/>
        <v/>
      </c>
    </row>
    <row r="214" spans="1:23" ht="19.5">
      <c r="E214" t="s">
        <v>682</v>
      </c>
      <c r="P214" s="68"/>
      <c r="Q214" s="69"/>
      <c r="R214" s="69">
        <v>292</v>
      </c>
      <c r="S214" s="69"/>
      <c r="T214" s="75" t="s">
        <v>393</v>
      </c>
      <c r="V214" t="str">
        <f t="shared" si="11"/>
        <v>292-其他專用機械設備製造業</v>
      </c>
      <c r="W214" t="str">
        <f t="shared" si="10"/>
        <v/>
      </c>
    </row>
    <row r="215" spans="1:23" ht="19.5">
      <c r="E215" t="s">
        <v>682</v>
      </c>
      <c r="P215" s="68"/>
      <c r="Q215" s="69"/>
      <c r="R215" s="69"/>
      <c r="S215" s="69">
        <v>2921</v>
      </c>
      <c r="T215" s="75" t="s">
        <v>394</v>
      </c>
      <c r="U215" t="str">
        <f t="shared" si="12"/>
        <v>2921-農用及林用機械設備製造業</v>
      </c>
      <c r="V215" t="str">
        <f t="shared" si="11"/>
        <v/>
      </c>
      <c r="W215" t="str">
        <f t="shared" si="10"/>
        <v/>
      </c>
    </row>
    <row r="216" spans="1:23" ht="39">
      <c r="E216" t="s">
        <v>682</v>
      </c>
      <c r="P216" s="68"/>
      <c r="Q216" s="69"/>
      <c r="R216" s="69"/>
      <c r="S216" s="69">
        <v>2922</v>
      </c>
      <c r="T216" s="75" t="s">
        <v>395</v>
      </c>
      <c r="U216" t="str">
        <f t="shared" si="12"/>
        <v>2922-採礦及營造用機械設備製造業</v>
      </c>
      <c r="V216" t="str">
        <f t="shared" si="11"/>
        <v/>
      </c>
      <c r="W216" t="str">
        <f t="shared" si="10"/>
        <v/>
      </c>
    </row>
    <row r="217" spans="1:23" ht="39">
      <c r="E217" t="s">
        <v>682</v>
      </c>
      <c r="P217" s="68"/>
      <c r="Q217" s="69"/>
      <c r="R217" s="69"/>
      <c r="S217" s="69">
        <v>2923</v>
      </c>
      <c r="T217" s="75" t="s">
        <v>396</v>
      </c>
      <c r="U217" t="str">
        <f t="shared" si="12"/>
        <v>2923-食品、飲料及菸草製作用機械設備製造業</v>
      </c>
      <c r="V217" t="str">
        <f t="shared" si="11"/>
        <v/>
      </c>
      <c r="W217" t="str">
        <f t="shared" si="10"/>
        <v/>
      </c>
    </row>
    <row r="218" spans="1:23" ht="39">
      <c r="E218" t="s">
        <v>682</v>
      </c>
      <c r="P218" s="68"/>
      <c r="Q218" s="69"/>
      <c r="R218" s="69"/>
      <c r="S218" s="69">
        <v>2924</v>
      </c>
      <c r="T218" s="75" t="s">
        <v>397</v>
      </c>
      <c r="U218" t="str">
        <f t="shared" si="12"/>
        <v>2924-紡織、成衣及皮革生產用機械設備製造業</v>
      </c>
      <c r="V218" t="str">
        <f t="shared" si="11"/>
        <v/>
      </c>
      <c r="W218" t="str">
        <f t="shared" si="10"/>
        <v/>
      </c>
    </row>
    <row r="219" spans="1:23" ht="19.5">
      <c r="P219" s="68"/>
      <c r="Q219" s="69"/>
      <c r="R219" s="69"/>
      <c r="S219" s="69">
        <v>2925</v>
      </c>
      <c r="T219" s="75" t="s">
        <v>398</v>
      </c>
      <c r="U219" t="str">
        <f t="shared" si="12"/>
        <v>2925-木工機械設備製造業</v>
      </c>
      <c r="V219" t="str">
        <f t="shared" si="11"/>
        <v/>
      </c>
      <c r="W219" t="str">
        <f t="shared" si="10"/>
        <v/>
      </c>
    </row>
    <row r="220" spans="1:23" ht="19.5">
      <c r="E220" t="s">
        <v>682</v>
      </c>
      <c r="P220" s="68"/>
      <c r="Q220" s="69"/>
      <c r="R220" s="69"/>
      <c r="S220" s="69">
        <v>2926</v>
      </c>
      <c r="T220" s="75" t="s">
        <v>399</v>
      </c>
      <c r="U220" t="str">
        <f t="shared" si="12"/>
        <v>2926-化工機械設備製造業</v>
      </c>
      <c r="V220" t="str">
        <f t="shared" si="11"/>
        <v/>
      </c>
      <c r="W220" t="str">
        <f t="shared" si="10"/>
        <v/>
      </c>
    </row>
    <row r="221" spans="1:23" ht="18" customHeight="1">
      <c r="E221" t="s">
        <v>682</v>
      </c>
      <c r="P221" s="68"/>
      <c r="Q221" s="69"/>
      <c r="R221" s="69"/>
      <c r="S221" s="69">
        <v>2927</v>
      </c>
      <c r="T221" s="75" t="s">
        <v>400</v>
      </c>
      <c r="U221" t="str">
        <f t="shared" si="12"/>
        <v>2927-橡膠及塑膠加工用機械設備製造業</v>
      </c>
      <c r="V221" t="str">
        <f t="shared" si="11"/>
        <v/>
      </c>
      <c r="W221" t="str">
        <f t="shared" si="10"/>
        <v/>
      </c>
    </row>
    <row r="222" spans="1:23" ht="39">
      <c r="A222" s="7"/>
      <c r="E222" t="s">
        <v>682</v>
      </c>
      <c r="P222" s="68"/>
      <c r="Q222" s="69"/>
      <c r="R222" s="69"/>
      <c r="S222" s="69">
        <v>2928</v>
      </c>
      <c r="T222" s="75" t="s">
        <v>401</v>
      </c>
      <c r="U222" t="str">
        <f t="shared" si="12"/>
        <v>2928-電子及半導體生產用機械設備製造業</v>
      </c>
      <c r="V222" t="str">
        <f t="shared" si="11"/>
        <v/>
      </c>
      <c r="W222" t="str">
        <f t="shared" si="10"/>
        <v/>
      </c>
    </row>
    <row r="223" spans="1:23" ht="39">
      <c r="E223" t="s">
        <v>682</v>
      </c>
      <c r="P223" s="68"/>
      <c r="Q223" s="69"/>
      <c r="R223" s="69"/>
      <c r="S223" s="69">
        <v>2929</v>
      </c>
      <c r="T223" s="75" t="s">
        <v>402</v>
      </c>
      <c r="U223" t="str">
        <f t="shared" si="12"/>
        <v>2929-未分類其他專用機械設備製造業</v>
      </c>
      <c r="V223" t="str">
        <f t="shared" si="11"/>
        <v/>
      </c>
      <c r="W223" t="str">
        <f t="shared" si="10"/>
        <v/>
      </c>
    </row>
    <row r="224" spans="1:23" ht="19.5">
      <c r="A224" s="2"/>
      <c r="E224" t="s">
        <v>682</v>
      </c>
      <c r="P224" s="68"/>
      <c r="Q224" s="69"/>
      <c r="R224" s="69">
        <v>293</v>
      </c>
      <c r="S224" s="69"/>
      <c r="T224" s="75" t="s">
        <v>403</v>
      </c>
      <c r="V224" t="str">
        <f t="shared" si="11"/>
        <v>293-通用機械設備製造業</v>
      </c>
      <c r="W224" t="str">
        <f t="shared" si="10"/>
        <v/>
      </c>
    </row>
    <row r="225" spans="1:23" ht="19.5">
      <c r="A225" s="2"/>
      <c r="E225" t="s">
        <v>682</v>
      </c>
      <c r="P225" s="68"/>
      <c r="Q225" s="69"/>
      <c r="R225" s="69"/>
      <c r="S225" s="69">
        <v>2931</v>
      </c>
      <c r="T225" s="75" t="s">
        <v>404</v>
      </c>
      <c r="U225" t="str">
        <f t="shared" si="12"/>
        <v>2931-原動機製造業</v>
      </c>
      <c r="V225" t="str">
        <f t="shared" si="11"/>
        <v/>
      </c>
      <c r="W225" t="str">
        <f t="shared" si="10"/>
        <v/>
      </c>
    </row>
    <row r="226" spans="1:23" ht="19.5">
      <c r="A226" s="2"/>
      <c r="E226" t="s">
        <v>682</v>
      </c>
      <c r="P226" s="68"/>
      <c r="Q226" s="69"/>
      <c r="R226" s="69"/>
      <c r="S226" s="69">
        <v>2932</v>
      </c>
      <c r="T226" s="75" t="s">
        <v>405</v>
      </c>
      <c r="U226" t="str">
        <f t="shared" si="12"/>
        <v>2932-流體傳動設備製造業</v>
      </c>
      <c r="V226" t="str">
        <f t="shared" si="11"/>
        <v/>
      </c>
      <c r="W226" t="str">
        <f t="shared" si="10"/>
        <v/>
      </c>
    </row>
    <row r="227" spans="1:23" ht="39">
      <c r="A227" s="2"/>
      <c r="E227" t="s">
        <v>682</v>
      </c>
      <c r="P227" s="68"/>
      <c r="Q227" s="69"/>
      <c r="R227" s="69"/>
      <c r="S227" s="69">
        <v>2933</v>
      </c>
      <c r="T227" s="75" t="s">
        <v>406</v>
      </c>
      <c r="U227" t="str">
        <f t="shared" si="12"/>
        <v>2933-泵、壓縮機、活栓及活閥製造業</v>
      </c>
      <c r="V227" t="str">
        <f t="shared" si="11"/>
        <v/>
      </c>
      <c r="W227" t="str">
        <f t="shared" si="10"/>
        <v/>
      </c>
    </row>
    <row r="228" spans="1:23" ht="19.5">
      <c r="A228" s="2"/>
      <c r="E228" t="s">
        <v>682</v>
      </c>
      <c r="P228" s="68"/>
      <c r="Q228" s="69"/>
      <c r="R228" s="69"/>
      <c r="S228" s="69">
        <v>2934</v>
      </c>
      <c r="T228" s="75" t="s">
        <v>407</v>
      </c>
      <c r="U228" t="str">
        <f t="shared" si="12"/>
        <v>2934-機械傳動設備製造業</v>
      </c>
      <c r="V228" t="str">
        <f t="shared" si="11"/>
        <v/>
      </c>
      <c r="W228" t="str">
        <f t="shared" si="10"/>
        <v/>
      </c>
    </row>
    <row r="229" spans="1:23" ht="19.5">
      <c r="A229" s="2"/>
      <c r="E229" t="s">
        <v>682</v>
      </c>
      <c r="P229" s="68"/>
      <c r="Q229" s="69"/>
      <c r="R229" s="69"/>
      <c r="S229" s="69">
        <v>2935</v>
      </c>
      <c r="T229" s="75" t="s">
        <v>408</v>
      </c>
      <c r="U229" t="str">
        <f t="shared" si="12"/>
        <v>2935-輸送機械設備製造業</v>
      </c>
      <c r="V229" t="str">
        <f t="shared" si="11"/>
        <v/>
      </c>
      <c r="W229" t="str">
        <f t="shared" si="10"/>
        <v/>
      </c>
    </row>
    <row r="230" spans="1:23" ht="19.5">
      <c r="A230" s="2"/>
      <c r="E230" t="s">
        <v>682</v>
      </c>
      <c r="P230" s="68"/>
      <c r="Q230" s="69"/>
      <c r="R230" s="69"/>
      <c r="S230" s="69">
        <v>2936</v>
      </c>
      <c r="T230" s="75" t="s">
        <v>409</v>
      </c>
      <c r="U230" t="str">
        <f t="shared" si="12"/>
        <v>2936-事務機械設備製造業</v>
      </c>
      <c r="V230" t="str">
        <f t="shared" si="11"/>
        <v/>
      </c>
      <c r="W230" t="str">
        <f t="shared" si="10"/>
        <v/>
      </c>
    </row>
    <row r="231" spans="1:23" ht="19.5">
      <c r="A231" s="2"/>
      <c r="E231" t="s">
        <v>682</v>
      </c>
      <c r="P231" s="71"/>
      <c r="Q231" s="72"/>
      <c r="R231" s="72"/>
      <c r="S231" s="72">
        <v>2937</v>
      </c>
      <c r="T231" s="76" t="s">
        <v>410</v>
      </c>
      <c r="U231" t="str">
        <f t="shared" si="12"/>
        <v>2937-污染防治設備製造業</v>
      </c>
      <c r="V231" t="str">
        <f t="shared" si="11"/>
        <v/>
      </c>
      <c r="W231" t="str">
        <f t="shared" si="10"/>
        <v/>
      </c>
    </row>
    <row r="232" spans="1:23" ht="19.5">
      <c r="A232" s="2"/>
      <c r="E232" t="s">
        <v>682</v>
      </c>
      <c r="P232" s="68"/>
      <c r="Q232" s="69"/>
      <c r="R232" s="69"/>
      <c r="S232" s="69">
        <v>2938</v>
      </c>
      <c r="T232" s="75" t="s">
        <v>411</v>
      </c>
      <c r="U232" t="str">
        <f t="shared" si="12"/>
        <v>2938-動力手工具製造業</v>
      </c>
      <c r="V232" t="str">
        <f t="shared" si="11"/>
        <v/>
      </c>
      <c r="W232" t="str">
        <f t="shared" si="10"/>
        <v/>
      </c>
    </row>
    <row r="233" spans="1:23" ht="19.5">
      <c r="A233" s="2"/>
      <c r="E233" t="s">
        <v>682</v>
      </c>
      <c r="P233" s="68"/>
      <c r="Q233" s="69"/>
      <c r="R233" s="69"/>
      <c r="S233" s="69">
        <v>2939</v>
      </c>
      <c r="T233" s="75" t="s">
        <v>412</v>
      </c>
      <c r="U233" t="str">
        <f t="shared" si="12"/>
        <v>2939-其他通用機械設備製造業</v>
      </c>
      <c r="V233" t="str">
        <f t="shared" si="11"/>
        <v/>
      </c>
      <c r="W233" t="str">
        <f t="shared" si="10"/>
        <v/>
      </c>
    </row>
    <row r="234" spans="1:23" ht="19.5">
      <c r="A234" s="2"/>
      <c r="E234" t="s">
        <v>682</v>
      </c>
      <c r="P234" s="68"/>
      <c r="Q234" s="69">
        <v>30</v>
      </c>
      <c r="R234" s="69"/>
      <c r="S234" s="69"/>
      <c r="T234" s="75" t="s">
        <v>413</v>
      </c>
      <c r="V234" t="str">
        <f t="shared" si="11"/>
        <v/>
      </c>
      <c r="W234" t="str">
        <f t="shared" si="10"/>
        <v>30-汽車及其零件製造業</v>
      </c>
    </row>
    <row r="235" spans="1:23" ht="19.5">
      <c r="A235" s="2"/>
      <c r="E235" t="s">
        <v>682</v>
      </c>
      <c r="P235" s="68"/>
      <c r="Q235" s="69"/>
      <c r="R235" s="69">
        <v>301</v>
      </c>
      <c r="S235" s="69">
        <v>3010</v>
      </c>
      <c r="T235" s="75" t="s">
        <v>414</v>
      </c>
      <c r="U235" t="str">
        <f t="shared" si="12"/>
        <v>3010-汽車製造業</v>
      </c>
      <c r="V235" t="str">
        <f t="shared" si="11"/>
        <v>301-汽車製造業</v>
      </c>
      <c r="W235" t="str">
        <f t="shared" si="10"/>
        <v/>
      </c>
    </row>
    <row r="236" spans="1:23" ht="19.5">
      <c r="A236" s="2"/>
      <c r="P236" s="68"/>
      <c r="Q236" s="69"/>
      <c r="R236" s="69">
        <v>302</v>
      </c>
      <c r="S236" s="69">
        <v>3020</v>
      </c>
      <c r="T236" s="75" t="s">
        <v>415</v>
      </c>
      <c r="U236" t="str">
        <f t="shared" si="12"/>
        <v>3020-車體製造業</v>
      </c>
      <c r="V236" t="str">
        <f t="shared" si="11"/>
        <v>302-車體製造業</v>
      </c>
      <c r="W236" t="str">
        <f t="shared" si="10"/>
        <v/>
      </c>
    </row>
    <row r="237" spans="1:23" ht="19.5">
      <c r="A237" s="2"/>
      <c r="P237" s="68"/>
      <c r="Q237" s="69"/>
      <c r="R237" s="69">
        <v>303</v>
      </c>
      <c r="S237" s="69">
        <v>3030</v>
      </c>
      <c r="T237" s="75" t="s">
        <v>416</v>
      </c>
      <c r="U237" t="str">
        <f t="shared" si="12"/>
        <v>3030-汽車零件製造業</v>
      </c>
      <c r="V237" t="str">
        <f t="shared" si="11"/>
        <v>303-汽車零件製造業</v>
      </c>
      <c r="W237" t="str">
        <f t="shared" si="10"/>
        <v/>
      </c>
    </row>
    <row r="238" spans="1:23" ht="39">
      <c r="A238" s="2"/>
      <c r="E238" t="s">
        <v>682</v>
      </c>
      <c r="P238" s="68"/>
      <c r="Q238" s="69">
        <v>31</v>
      </c>
      <c r="R238" s="69"/>
      <c r="S238" s="69"/>
      <c r="T238" s="75" t="s">
        <v>417</v>
      </c>
      <c r="V238" t="str">
        <f t="shared" si="11"/>
        <v/>
      </c>
      <c r="W238" t="str">
        <f t="shared" si="10"/>
        <v>31-其他運輸工具及其零件製造業</v>
      </c>
    </row>
    <row r="239" spans="1:23" ht="19.5">
      <c r="A239" s="2"/>
      <c r="E239" t="s">
        <v>682</v>
      </c>
      <c r="P239" s="68"/>
      <c r="Q239" s="69"/>
      <c r="R239" s="69">
        <v>311</v>
      </c>
      <c r="S239" s="69">
        <v>3110</v>
      </c>
      <c r="T239" s="75" t="s">
        <v>418</v>
      </c>
      <c r="U239" t="str">
        <f t="shared" si="12"/>
        <v>3110-船舶及浮動設施製造業</v>
      </c>
      <c r="V239" t="str">
        <f t="shared" si="11"/>
        <v>311-船舶及浮動設施製造業</v>
      </c>
      <c r="W239" t="str">
        <f t="shared" si="10"/>
        <v/>
      </c>
    </row>
    <row r="240" spans="1:23" ht="19.5">
      <c r="A240" s="2"/>
      <c r="E240" t="s">
        <v>682</v>
      </c>
      <c r="P240" s="68"/>
      <c r="Q240" s="69"/>
      <c r="R240" s="69">
        <v>312</v>
      </c>
      <c r="S240" s="69"/>
      <c r="T240" s="75" t="s">
        <v>419</v>
      </c>
      <c r="V240" t="str">
        <f t="shared" si="11"/>
        <v>312-機車及其零件製造業</v>
      </c>
      <c r="W240" t="str">
        <f t="shared" si="10"/>
        <v/>
      </c>
    </row>
    <row r="241" spans="1:23" ht="19.5">
      <c r="A241" s="2"/>
      <c r="E241" t="s">
        <v>682</v>
      </c>
      <c r="P241" s="68"/>
      <c r="Q241" s="69"/>
      <c r="R241" s="69"/>
      <c r="S241" s="69">
        <v>3121</v>
      </c>
      <c r="T241" s="75" t="s">
        <v>420</v>
      </c>
      <c r="U241" t="str">
        <f t="shared" si="12"/>
        <v>3121-機車製造業</v>
      </c>
      <c r="V241" t="str">
        <f t="shared" si="11"/>
        <v/>
      </c>
      <c r="W241" t="str">
        <f t="shared" si="10"/>
        <v/>
      </c>
    </row>
    <row r="242" spans="1:23" ht="19.5">
      <c r="A242" s="2"/>
      <c r="E242" t="s">
        <v>682</v>
      </c>
      <c r="P242" s="68"/>
      <c r="Q242" s="69"/>
      <c r="R242" s="69"/>
      <c r="S242" s="69">
        <v>3122</v>
      </c>
      <c r="T242" s="75" t="s">
        <v>421</v>
      </c>
      <c r="U242" t="str">
        <f t="shared" si="12"/>
        <v>3122-機車零件製造業</v>
      </c>
      <c r="V242" t="str">
        <f t="shared" si="11"/>
        <v/>
      </c>
      <c r="W242" t="str">
        <f t="shared" si="10"/>
        <v/>
      </c>
    </row>
    <row r="243" spans="1:23" ht="19.5">
      <c r="A243" s="2"/>
      <c r="E243" t="s">
        <v>682</v>
      </c>
      <c r="P243" s="68"/>
      <c r="Q243" s="69"/>
      <c r="R243" s="69">
        <v>313</v>
      </c>
      <c r="S243" s="69"/>
      <c r="T243" s="75" t="s">
        <v>422</v>
      </c>
      <c r="V243" t="str">
        <f t="shared" si="11"/>
        <v>313-自行車及其零件製造業</v>
      </c>
      <c r="W243" t="str">
        <f t="shared" si="10"/>
        <v/>
      </c>
    </row>
    <row r="244" spans="1:23" ht="19.5">
      <c r="A244" s="2"/>
      <c r="E244" t="s">
        <v>682</v>
      </c>
      <c r="P244" s="68"/>
      <c r="Q244" s="69"/>
      <c r="R244" s="69"/>
      <c r="S244" s="69">
        <v>3131</v>
      </c>
      <c r="T244" s="75" t="s">
        <v>423</v>
      </c>
      <c r="U244" t="str">
        <f t="shared" si="12"/>
        <v>3131-自行車製造業</v>
      </c>
      <c r="V244" t="str">
        <f t="shared" si="11"/>
        <v/>
      </c>
      <c r="W244" t="str">
        <f t="shared" si="10"/>
        <v/>
      </c>
    </row>
    <row r="245" spans="1:23" ht="19.5">
      <c r="A245" s="2"/>
      <c r="E245" t="s">
        <v>682</v>
      </c>
      <c r="P245" s="68"/>
      <c r="Q245" s="69"/>
      <c r="R245" s="69"/>
      <c r="S245" s="69">
        <v>3132</v>
      </c>
      <c r="T245" s="75" t="s">
        <v>424</v>
      </c>
      <c r="U245" t="str">
        <f t="shared" si="12"/>
        <v>3132-自行車零件製造業</v>
      </c>
      <c r="V245" t="str">
        <f t="shared" si="11"/>
        <v/>
      </c>
      <c r="W245" t="str">
        <f t="shared" si="10"/>
        <v/>
      </c>
    </row>
    <row r="246" spans="1:23" ht="39">
      <c r="A246" s="2"/>
      <c r="E246" t="s">
        <v>682</v>
      </c>
      <c r="P246" s="68"/>
      <c r="Q246" s="69"/>
      <c r="R246" s="69">
        <v>319</v>
      </c>
      <c r="S246" s="69">
        <v>3190</v>
      </c>
      <c r="T246" s="75" t="s">
        <v>425</v>
      </c>
      <c r="U246" t="str">
        <f t="shared" si="12"/>
        <v>3190-未分類其他運輸工具及其零件製造業</v>
      </c>
      <c r="V246" t="str">
        <f t="shared" si="11"/>
        <v>319-未分類其他運輸工具及其零件製造業</v>
      </c>
      <c r="W246" t="str">
        <f t="shared" si="10"/>
        <v/>
      </c>
    </row>
    <row r="247" spans="1:23" ht="19.5">
      <c r="A247" s="2"/>
      <c r="E247" t="s">
        <v>682</v>
      </c>
      <c r="P247" s="68"/>
      <c r="Q247" s="69">
        <v>32</v>
      </c>
      <c r="R247" s="69"/>
      <c r="S247" s="69"/>
      <c r="T247" s="75" t="s">
        <v>426</v>
      </c>
      <c r="V247" t="str">
        <f t="shared" si="11"/>
        <v/>
      </c>
      <c r="W247" t="str">
        <f t="shared" si="10"/>
        <v>32-家具製造業</v>
      </c>
    </row>
    <row r="248" spans="1:23" ht="19.5">
      <c r="A248" s="2"/>
      <c r="E248" t="s">
        <v>682</v>
      </c>
      <c r="P248" s="68"/>
      <c r="Q248" s="69"/>
      <c r="R248" s="69">
        <v>321</v>
      </c>
      <c r="S248" s="69"/>
      <c r="T248" s="75" t="s">
        <v>427</v>
      </c>
      <c r="V248" t="str">
        <f t="shared" si="11"/>
        <v>321-非金屬家具製造業</v>
      </c>
      <c r="W248" t="str">
        <f t="shared" si="10"/>
        <v/>
      </c>
    </row>
    <row r="249" spans="1:23" ht="19.5">
      <c r="A249" s="2"/>
      <c r="P249" s="68"/>
      <c r="Q249" s="69"/>
      <c r="R249" s="69"/>
      <c r="S249" s="69">
        <v>3211</v>
      </c>
      <c r="T249" s="75" t="s">
        <v>428</v>
      </c>
      <c r="U249" t="str">
        <f t="shared" si="12"/>
        <v>3211-木製家具製造業</v>
      </c>
      <c r="V249" t="str">
        <f t="shared" si="11"/>
        <v/>
      </c>
      <c r="W249" t="str">
        <f t="shared" si="10"/>
        <v/>
      </c>
    </row>
    <row r="250" spans="1:23" ht="19.5">
      <c r="A250" s="2"/>
      <c r="E250" t="s">
        <v>682</v>
      </c>
      <c r="P250" s="68"/>
      <c r="Q250" s="69"/>
      <c r="R250" s="69"/>
      <c r="S250" s="69">
        <v>3219</v>
      </c>
      <c r="T250" s="75" t="s">
        <v>429</v>
      </c>
      <c r="U250" t="str">
        <f t="shared" si="12"/>
        <v>3219-其他非金屬家具製造業</v>
      </c>
      <c r="V250" t="str">
        <f t="shared" si="11"/>
        <v/>
      </c>
      <c r="W250" t="str">
        <f t="shared" si="10"/>
        <v/>
      </c>
    </row>
    <row r="251" spans="1:23" ht="19.5">
      <c r="A251" s="2"/>
      <c r="E251" t="s">
        <v>682</v>
      </c>
      <c r="P251" s="68"/>
      <c r="Q251" s="69"/>
      <c r="R251" s="69">
        <v>322</v>
      </c>
      <c r="S251" s="69">
        <v>3220</v>
      </c>
      <c r="T251" s="75" t="s">
        <v>430</v>
      </c>
      <c r="U251" t="str">
        <f t="shared" si="12"/>
        <v>3220-金屬家具製造業</v>
      </c>
      <c r="V251" t="str">
        <f t="shared" si="11"/>
        <v>322-金屬家具製造業</v>
      </c>
      <c r="W251" t="str">
        <f t="shared" si="10"/>
        <v/>
      </c>
    </row>
    <row r="252" spans="1:23" ht="19.5">
      <c r="A252" s="2"/>
      <c r="E252" t="s">
        <v>682</v>
      </c>
      <c r="P252" s="68"/>
      <c r="Q252" s="69">
        <v>33</v>
      </c>
      <c r="R252" s="69"/>
      <c r="S252" s="69"/>
      <c r="T252" s="75" t="s">
        <v>431</v>
      </c>
      <c r="V252" t="str">
        <f t="shared" si="11"/>
        <v/>
      </c>
      <c r="W252" t="str">
        <f t="shared" si="10"/>
        <v>33-其他製造業</v>
      </c>
    </row>
    <row r="253" spans="1:23" ht="19.5">
      <c r="A253" s="2"/>
      <c r="E253" t="s">
        <v>682</v>
      </c>
      <c r="P253" s="68"/>
      <c r="Q253" s="69"/>
      <c r="R253" s="69">
        <v>331</v>
      </c>
      <c r="S253" s="69"/>
      <c r="T253" s="75" t="s">
        <v>432</v>
      </c>
      <c r="V253" t="str">
        <f t="shared" si="11"/>
        <v>331-育樂用品製造業</v>
      </c>
      <c r="W253" t="str">
        <f t="shared" si="10"/>
        <v/>
      </c>
    </row>
    <row r="254" spans="1:23" ht="19.5">
      <c r="A254" s="2"/>
      <c r="E254" t="s">
        <v>682</v>
      </c>
      <c r="P254" s="68"/>
      <c r="Q254" s="69"/>
      <c r="R254" s="69"/>
      <c r="S254" s="69">
        <v>3311</v>
      </c>
      <c r="T254" s="75" t="s">
        <v>433</v>
      </c>
      <c r="U254" t="str">
        <f t="shared" si="12"/>
        <v>3311-體育用品製造業</v>
      </c>
      <c r="V254" t="str">
        <f t="shared" si="11"/>
        <v/>
      </c>
      <c r="W254" t="str">
        <f t="shared" si="10"/>
        <v/>
      </c>
    </row>
    <row r="255" spans="1:23" ht="19.5">
      <c r="A255" s="2"/>
      <c r="E255" t="s">
        <v>682</v>
      </c>
      <c r="P255" s="68"/>
      <c r="Q255" s="69"/>
      <c r="R255" s="69"/>
      <c r="S255" s="69">
        <v>3312</v>
      </c>
      <c r="T255" s="75" t="s">
        <v>434</v>
      </c>
      <c r="U255" t="str">
        <f t="shared" si="12"/>
        <v>3312-玩具及遊戲機製造業</v>
      </c>
      <c r="V255" t="str">
        <f t="shared" si="11"/>
        <v/>
      </c>
      <c r="W255" t="str">
        <f t="shared" si="10"/>
        <v/>
      </c>
    </row>
    <row r="256" spans="1:23" ht="19.5">
      <c r="A256" s="2"/>
      <c r="E256" t="s">
        <v>682</v>
      </c>
      <c r="P256" s="68"/>
      <c r="Q256" s="69"/>
      <c r="R256" s="69"/>
      <c r="S256" s="69">
        <v>3313</v>
      </c>
      <c r="T256" s="75" t="s">
        <v>435</v>
      </c>
      <c r="U256" t="str">
        <f t="shared" si="12"/>
        <v>3313-樂器製造業</v>
      </c>
      <c r="V256" t="str">
        <f t="shared" si="11"/>
        <v/>
      </c>
      <c r="W256" t="str">
        <f t="shared" si="10"/>
        <v/>
      </c>
    </row>
    <row r="257" spans="1:23" ht="19.5">
      <c r="A257" s="2"/>
      <c r="E257" t="s">
        <v>682</v>
      </c>
      <c r="P257" s="68"/>
      <c r="Q257" s="69"/>
      <c r="R257" s="69"/>
      <c r="S257" s="69">
        <v>3314</v>
      </c>
      <c r="T257" s="75" t="s">
        <v>436</v>
      </c>
      <c r="U257" t="str">
        <f t="shared" si="12"/>
        <v>3314-文具製造業</v>
      </c>
      <c r="V257" t="str">
        <f t="shared" si="11"/>
        <v/>
      </c>
      <c r="W257" t="str">
        <f t="shared" si="10"/>
        <v/>
      </c>
    </row>
    <row r="258" spans="1:23" ht="19.5">
      <c r="A258" s="2"/>
      <c r="E258" t="s">
        <v>682</v>
      </c>
      <c r="P258" s="68"/>
      <c r="Q258" s="69"/>
      <c r="R258" s="69">
        <v>332</v>
      </c>
      <c r="S258" s="69"/>
      <c r="T258" s="75" t="s">
        <v>437</v>
      </c>
      <c r="V258" t="str">
        <f t="shared" si="11"/>
        <v>332-醫療器材及用品製造業</v>
      </c>
      <c r="W258" t="str">
        <f t="shared" si="10"/>
        <v/>
      </c>
    </row>
    <row r="259" spans="1:23" ht="19.5">
      <c r="A259" s="2"/>
      <c r="E259" t="s">
        <v>682</v>
      </c>
      <c r="P259" s="68"/>
      <c r="Q259" s="69"/>
      <c r="R259" s="69"/>
      <c r="S259" s="69">
        <v>3321</v>
      </c>
      <c r="T259" s="75" t="s">
        <v>438</v>
      </c>
      <c r="U259" t="str">
        <f t="shared" si="12"/>
        <v>3321-眼鏡製造業</v>
      </c>
      <c r="V259" t="str">
        <f t="shared" si="11"/>
        <v/>
      </c>
      <c r="W259" t="str">
        <f t="shared" si="10"/>
        <v/>
      </c>
    </row>
    <row r="260" spans="1:23" ht="19.5">
      <c r="A260" s="2"/>
      <c r="E260" t="s">
        <v>682</v>
      </c>
      <c r="P260" s="68"/>
      <c r="Q260" s="69"/>
      <c r="R260" s="69"/>
      <c r="S260" s="69">
        <v>3329</v>
      </c>
      <c r="T260" s="75" t="s">
        <v>439</v>
      </c>
      <c r="U260" t="str">
        <f t="shared" si="12"/>
        <v>3329-其他醫療器材及用品製造業</v>
      </c>
      <c r="V260" t="str">
        <f t="shared" si="11"/>
        <v/>
      </c>
      <c r="W260" t="str">
        <f t="shared" si="10"/>
        <v/>
      </c>
    </row>
    <row r="261" spans="1:23" ht="19.5">
      <c r="A261" s="2"/>
      <c r="E261" t="s">
        <v>682</v>
      </c>
      <c r="P261" s="68"/>
      <c r="Q261" s="69"/>
      <c r="R261" s="69">
        <v>339</v>
      </c>
      <c r="S261" s="69"/>
      <c r="T261" s="75" t="s">
        <v>440</v>
      </c>
      <c r="V261" t="str">
        <f t="shared" si="11"/>
        <v>339-未分類其他製造業</v>
      </c>
      <c r="W261" t="str">
        <f t="shared" si="10"/>
        <v/>
      </c>
    </row>
    <row r="262" spans="1:23" ht="19.5">
      <c r="A262" s="2"/>
      <c r="E262" t="s">
        <v>682</v>
      </c>
      <c r="P262" s="68"/>
      <c r="Q262" s="69"/>
      <c r="R262" s="69"/>
      <c r="S262" s="69">
        <v>3391</v>
      </c>
      <c r="T262" s="75" t="s">
        <v>441</v>
      </c>
      <c r="U262" t="str">
        <f t="shared" si="12"/>
        <v>3391-珠寶及金工製品製造業</v>
      </c>
      <c r="V262" t="str">
        <f t="shared" si="11"/>
        <v/>
      </c>
      <c r="W262" t="str">
        <f t="shared" ref="W262:W265" si="13">IF(Q262&lt;&gt;"",Q262&amp;"-"&amp;T262,"")</f>
        <v/>
      </c>
    </row>
    <row r="263" spans="1:23" ht="19.5">
      <c r="A263" s="2"/>
      <c r="E263" t="s">
        <v>682</v>
      </c>
      <c r="P263" s="68"/>
      <c r="Q263" s="69"/>
      <c r="R263" s="69"/>
      <c r="S263" s="69">
        <v>3392</v>
      </c>
      <c r="T263" s="75" t="s">
        <v>442</v>
      </c>
      <c r="U263" t="str">
        <f t="shared" si="12"/>
        <v>3392-拉鍊及鈕扣製造業</v>
      </c>
      <c r="V263" t="str">
        <f t="shared" si="11"/>
        <v/>
      </c>
      <c r="W263" t="str">
        <f t="shared" si="13"/>
        <v/>
      </c>
    </row>
    <row r="264" spans="1:23" ht="19.5">
      <c r="A264" s="2"/>
      <c r="E264" t="s">
        <v>682</v>
      </c>
      <c r="P264" s="68"/>
      <c r="Q264" s="69"/>
      <c r="R264" s="69"/>
      <c r="S264" s="69">
        <v>3399</v>
      </c>
      <c r="T264" s="75" t="s">
        <v>443</v>
      </c>
      <c r="U264" t="str">
        <f t="shared" si="12"/>
        <v>3399-其他未分類製造業</v>
      </c>
      <c r="V264" t="str">
        <f t="shared" si="11"/>
        <v/>
      </c>
      <c r="W264" t="str">
        <f t="shared" si="13"/>
        <v/>
      </c>
    </row>
    <row r="265" spans="1:23" ht="39">
      <c r="E265" t="s">
        <v>682</v>
      </c>
      <c r="P265" s="71"/>
      <c r="Q265" s="72">
        <v>34</v>
      </c>
      <c r="R265" s="72">
        <v>340</v>
      </c>
      <c r="S265" s="72">
        <v>3400</v>
      </c>
      <c r="T265" s="76" t="s">
        <v>444</v>
      </c>
      <c r="U265" t="str">
        <f t="shared" si="12"/>
        <v>3400-產業用機械設備維修及安裝業</v>
      </c>
      <c r="V265" t="str">
        <f t="shared" ref="V265" si="14">IF(R265&lt;&gt;"",R265&amp;"-"&amp;T265,"")</f>
        <v>340-產業用機械設備維修及安裝業</v>
      </c>
      <c r="W265" t="str">
        <f t="shared" si="13"/>
        <v>34-產業用機械設備維修及安裝業</v>
      </c>
    </row>
    <row r="266" spans="1:23">
      <c r="E266" t="s">
        <v>682</v>
      </c>
    </row>
    <row r="267" spans="1:23">
      <c r="E267" t="s">
        <v>682</v>
      </c>
    </row>
    <row r="268" spans="1:23">
      <c r="E268" t="s">
        <v>682</v>
      </c>
    </row>
    <row r="269" spans="1:23">
      <c r="E269" t="s">
        <v>682</v>
      </c>
    </row>
    <row r="270" spans="1:23">
      <c r="E270" t="s">
        <v>682</v>
      </c>
    </row>
    <row r="271" spans="1:23">
      <c r="E271" t="s">
        <v>682</v>
      </c>
    </row>
    <row r="272" spans="1:23">
      <c r="E272" t="s">
        <v>682</v>
      </c>
    </row>
    <row r="273" spans="5:5">
      <c r="E273" t="s">
        <v>682</v>
      </c>
    </row>
    <row r="279" spans="5:5">
      <c r="E279" t="s">
        <v>682</v>
      </c>
    </row>
    <row r="280" spans="5:5">
      <c r="E280" t="s">
        <v>682</v>
      </c>
    </row>
    <row r="281" spans="5:5">
      <c r="E281" t="s">
        <v>682</v>
      </c>
    </row>
    <row r="282" spans="5:5">
      <c r="E282" t="s">
        <v>682</v>
      </c>
    </row>
    <row r="283" spans="5:5">
      <c r="E283" t="s">
        <v>682</v>
      </c>
    </row>
    <row r="284" spans="5:5">
      <c r="E284" t="s">
        <v>682</v>
      </c>
    </row>
    <row r="285" spans="5:5">
      <c r="E285" t="s">
        <v>682</v>
      </c>
    </row>
    <row r="286" spans="5:5">
      <c r="E286" t="s">
        <v>682</v>
      </c>
    </row>
    <row r="289" spans="5:5">
      <c r="E289" t="s">
        <v>682</v>
      </c>
    </row>
    <row r="290" spans="5:5">
      <c r="E290" t="s">
        <v>682</v>
      </c>
    </row>
    <row r="291" spans="5:5">
      <c r="E291" t="s">
        <v>682</v>
      </c>
    </row>
  </sheetData>
  <mergeCells count="3">
    <mergeCell ref="P1:T1"/>
    <mergeCell ref="T2:T3"/>
    <mergeCell ref="A68:B68"/>
  </mergeCells>
  <phoneticPr fontId="2" type="noConversion"/>
  <hyperlinks>
    <hyperlink ref="U1" r:id="rId1" xr:uid="{E5058FDB-28DB-4183-BA55-3C97B8589334}"/>
    <hyperlink ref="U2" r:id="rId2" xr:uid="{178F5BC4-045F-4423-AD3C-767B5BA551DB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7</vt:i4>
      </vt:variant>
    </vt:vector>
  </HeadingPairs>
  <TitlesOfParts>
    <vt:vector size="12" baseType="lpstr">
      <vt:lpstr>1.申請表-基本資料(請填寫黃底部分)</vt:lpstr>
      <vt:lpstr>2.申請表-網站資訊(請填寫黃底部分)</vt:lpstr>
      <vt:lpstr>清潔生產績效統計_用油加總_(毋須填寫)</vt:lpstr>
      <vt:lpstr>3.申請表-重要數據(請填寫黃底部分)</vt:lpstr>
      <vt:lpstr>list</vt:lpstr>
      <vt:lpstr>'1.申請表-基本資料(請填寫黃底部分)'!_Toc119833179</vt:lpstr>
      <vt:lpstr>CP類別</vt:lpstr>
      <vt:lpstr>GB類別</vt:lpstr>
      <vt:lpstr>'1.申請表-基本資料(請填寫黃底部分)'!Print_Area</vt:lpstr>
      <vt:lpstr>'2.申請表-網站資訊(請填寫黃底部分)'!Print_Area</vt:lpstr>
      <vt:lpstr>'3.申請表-重要數據(請填寫黃底部分)'!Print_Area</vt:lpstr>
      <vt:lpstr>'清潔生產績效統計_用油加總_(毋須填寫)'!Print_Area</vt:lpstr>
    </vt:vector>
  </TitlesOfParts>
  <Company>產基會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</dc:creator>
  <cp:lastModifiedBy>煥然 簡</cp:lastModifiedBy>
  <cp:lastPrinted>2025-02-26T08:03:16Z</cp:lastPrinted>
  <dcterms:created xsi:type="dcterms:W3CDTF">2006-09-05T08:55:50Z</dcterms:created>
  <dcterms:modified xsi:type="dcterms:W3CDTF">2025-07-29T23:16:55Z</dcterms:modified>
</cp:coreProperties>
</file>